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 drev\Marketing (srvfile01)\Hudevad\Conversion tables\Conversion tables Epecon\Opdateret SC\"/>
    </mc:Choice>
  </mc:AlternateContent>
  <xr:revisionPtr revIDLastSave="0" documentId="8_{5DFDFFA4-8E78-45EC-AAAE-5AAA5BDE147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C Horizontal W meter" sheetId="2" r:id="rId1"/>
    <sheet name="SC Horizontal All sizes" sheetId="1" r:id="rId2"/>
  </sheets>
  <definedNames>
    <definedName name="_xlnm.Print_Area" localSheetId="1">'SC Horizontal All sizes'!$A$1:$F$55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D19" i="2"/>
  <c r="B19" i="2"/>
  <c r="E33" i="2" l="1"/>
  <c r="E55" i="2" s="1"/>
  <c r="E31" i="2"/>
  <c r="E53" i="2" s="1"/>
  <c r="D33" i="2"/>
  <c r="D55" i="2" s="1"/>
  <c r="D31" i="2"/>
  <c r="D53" i="2" s="1"/>
  <c r="C33" i="2"/>
  <c r="C55" i="2" s="1"/>
  <c r="C31" i="2"/>
  <c r="C53" i="2" s="1"/>
  <c r="B33" i="2"/>
  <c r="B55" i="2" s="1"/>
  <c r="B31" i="2"/>
  <c r="B53" i="2" s="1"/>
  <c r="E35" i="2"/>
  <c r="E57" i="2" s="1"/>
  <c r="E34" i="2"/>
  <c r="E56" i="2" s="1"/>
  <c r="E32" i="2"/>
  <c r="E54" i="2" s="1"/>
  <c r="B35" i="2"/>
  <c r="B57" i="2" s="1"/>
  <c r="B34" i="2"/>
  <c r="B56" i="2" s="1"/>
  <c r="B32" i="2"/>
  <c r="B54" i="2" s="1"/>
  <c r="D32" i="2"/>
  <c r="D54" i="2" s="1"/>
  <c r="D35" i="2"/>
  <c r="D57" i="2" s="1"/>
  <c r="D34" i="2"/>
  <c r="D56" i="2" s="1"/>
  <c r="C34" i="2"/>
  <c r="C56" i="2" s="1"/>
  <c r="C32" i="2"/>
  <c r="C54" i="2" s="1"/>
  <c r="C35" i="2"/>
  <c r="C57" i="2" s="1"/>
  <c r="E46" i="2"/>
  <c r="E45" i="2"/>
  <c r="E43" i="2"/>
  <c r="D46" i="2"/>
  <c r="D45" i="2"/>
  <c r="D43" i="2"/>
  <c r="C46" i="2"/>
  <c r="C45" i="2"/>
  <c r="C43" i="2"/>
  <c r="B46" i="2"/>
  <c r="B45" i="2"/>
  <c r="B43" i="2"/>
  <c r="E44" i="2"/>
  <c r="E42" i="2"/>
  <c r="B44" i="2"/>
  <c r="B42" i="2"/>
  <c r="D44" i="2"/>
  <c r="C42" i="2"/>
  <c r="C44" i="2"/>
  <c r="D42" i="2"/>
  <c r="F19" i="1"/>
  <c r="D19" i="1"/>
  <c r="B19" i="1"/>
  <c r="N136" i="1" l="1"/>
  <c r="S137" i="1"/>
  <c r="I138" i="1"/>
  <c r="Q138" i="1"/>
  <c r="U138" i="1"/>
  <c r="M139" i="1"/>
  <c r="R140" i="1"/>
  <c r="I142" i="1"/>
  <c r="U142" i="1"/>
  <c r="L143" i="1"/>
  <c r="S144" i="1"/>
  <c r="H145" i="1"/>
  <c r="T145" i="1"/>
  <c r="H146" i="1"/>
  <c r="T146" i="1"/>
  <c r="M147" i="1"/>
  <c r="D146" i="1"/>
  <c r="D140" i="1"/>
  <c r="G144" i="1"/>
  <c r="Q147" i="1"/>
  <c r="T136" i="1"/>
  <c r="S142" i="1"/>
  <c r="Q143" i="1"/>
  <c r="F146" i="1"/>
  <c r="W147" i="1"/>
  <c r="L95" i="1"/>
  <c r="P136" i="1"/>
  <c r="E137" i="1"/>
  <c r="J138" i="1"/>
  <c r="R138" i="1"/>
  <c r="V138" i="1"/>
  <c r="O139" i="1"/>
  <c r="F141" i="1"/>
  <c r="K142" i="1"/>
  <c r="W142" i="1"/>
  <c r="E143" i="1"/>
  <c r="M143" i="1"/>
  <c r="E144" i="1"/>
  <c r="J145" i="1"/>
  <c r="V145" i="1"/>
  <c r="J146" i="1"/>
  <c r="V146" i="1"/>
  <c r="O147" i="1"/>
  <c r="N143" i="1"/>
  <c r="L145" i="1"/>
  <c r="L146" i="1"/>
  <c r="D138" i="1"/>
  <c r="H136" i="1"/>
  <c r="U143" i="1"/>
  <c r="R145" i="1"/>
  <c r="R146" i="1"/>
  <c r="J136" i="1"/>
  <c r="N140" i="1"/>
  <c r="R143" i="1"/>
  <c r="O144" i="1"/>
  <c r="I147" i="1"/>
  <c r="D141" i="1"/>
  <c r="R136" i="1"/>
  <c r="G137" i="1"/>
  <c r="K138" i="1"/>
  <c r="S138" i="1"/>
  <c r="W138" i="1"/>
  <c r="Q139" i="1"/>
  <c r="F140" i="1"/>
  <c r="H141" i="1"/>
  <c r="T141" i="1"/>
  <c r="M142" i="1"/>
  <c r="F143" i="1"/>
  <c r="D145" i="1"/>
  <c r="M137" i="1"/>
  <c r="L140" i="1"/>
  <c r="N141" i="1"/>
  <c r="G147" i="1"/>
  <c r="G138" i="1"/>
  <c r="U139" i="1"/>
  <c r="P141" i="1"/>
  <c r="J143" i="1"/>
  <c r="Q137" i="1"/>
  <c r="T138" i="1"/>
  <c r="K139" i="1"/>
  <c r="R141" i="1"/>
  <c r="W143" i="1"/>
  <c r="F145" i="1"/>
  <c r="K147" i="1"/>
  <c r="I137" i="1"/>
  <c r="U137" i="1"/>
  <c r="L138" i="1"/>
  <c r="S139" i="1"/>
  <c r="H140" i="1"/>
  <c r="T140" i="1"/>
  <c r="J141" i="1"/>
  <c r="V141" i="1"/>
  <c r="O142" i="1"/>
  <c r="G143" i="1"/>
  <c r="O143" i="1"/>
  <c r="I144" i="1"/>
  <c r="U144" i="1"/>
  <c r="N145" i="1"/>
  <c r="N146" i="1"/>
  <c r="S147" i="1"/>
  <c r="U147" i="1"/>
  <c r="H138" i="1"/>
  <c r="P140" i="1"/>
  <c r="G142" i="1"/>
  <c r="K143" i="1"/>
  <c r="Q144" i="1"/>
  <c r="F136" i="1"/>
  <c r="K137" i="1"/>
  <c r="W137" i="1"/>
  <c r="E138" i="1"/>
  <c r="M138" i="1"/>
  <c r="E139" i="1"/>
  <c r="J140" i="1"/>
  <c r="V140" i="1"/>
  <c r="L141" i="1"/>
  <c r="Q142" i="1"/>
  <c r="H143" i="1"/>
  <c r="P143" i="1"/>
  <c r="T143" i="1"/>
  <c r="K144" i="1"/>
  <c r="W144" i="1"/>
  <c r="P145" i="1"/>
  <c r="P146" i="1"/>
  <c r="E147" i="1"/>
  <c r="D143" i="1"/>
  <c r="D136" i="1"/>
  <c r="F138" i="1"/>
  <c r="N138" i="1"/>
  <c r="G139" i="1"/>
  <c r="I143" i="1"/>
  <c r="M144" i="1"/>
  <c r="V136" i="1"/>
  <c r="O137" i="1"/>
  <c r="O138" i="1"/>
  <c r="I139" i="1"/>
  <c r="E142" i="1"/>
  <c r="V143" i="1"/>
  <c r="D135" i="1"/>
  <c r="L136" i="1"/>
  <c r="P138" i="1"/>
  <c r="W139" i="1"/>
  <c r="S143" i="1"/>
  <c r="F73" i="1"/>
  <c r="F197" i="1" s="1"/>
  <c r="J84" i="1"/>
  <c r="J208" i="1" s="1"/>
  <c r="V84" i="1"/>
  <c r="V208" i="1" s="1"/>
  <c r="L74" i="1"/>
  <c r="L198" i="1" s="1"/>
  <c r="Q75" i="1"/>
  <c r="Q199" i="1" s="1"/>
  <c r="H76" i="1"/>
  <c r="H200" i="1" s="1"/>
  <c r="P76" i="1"/>
  <c r="P200" i="1" s="1"/>
  <c r="T76" i="1"/>
  <c r="T200" i="1" s="1"/>
  <c r="K77" i="1"/>
  <c r="K201" i="1" s="1"/>
  <c r="W77" i="1"/>
  <c r="W201" i="1" s="1"/>
  <c r="P78" i="1"/>
  <c r="P202" i="1" s="1"/>
  <c r="P79" i="1"/>
  <c r="P203" i="1" s="1"/>
  <c r="E80" i="1"/>
  <c r="E204" i="1" s="1"/>
  <c r="J81" i="1"/>
  <c r="J205" i="1" s="1"/>
  <c r="R81" i="1"/>
  <c r="R205" i="1" s="1"/>
  <c r="V81" i="1"/>
  <c r="V205" i="1" s="1"/>
  <c r="O82" i="1"/>
  <c r="O206" i="1" s="1"/>
  <c r="H73" i="1"/>
  <c r="H197" i="1" s="1"/>
  <c r="T73" i="1"/>
  <c r="T197" i="1" s="1"/>
  <c r="L84" i="1"/>
  <c r="L208" i="1" s="1"/>
  <c r="N74" i="1"/>
  <c r="N198" i="1" s="1"/>
  <c r="S75" i="1"/>
  <c r="S199" i="1" s="1"/>
  <c r="I76" i="1"/>
  <c r="I200" i="1" s="1"/>
  <c r="Q76" i="1"/>
  <c r="Q200" i="1" s="1"/>
  <c r="U76" i="1"/>
  <c r="U200" i="1" s="1"/>
  <c r="M77" i="1"/>
  <c r="M201" i="1" s="1"/>
  <c r="R78" i="1"/>
  <c r="R202" i="1" s="1"/>
  <c r="R79" i="1"/>
  <c r="R203" i="1" s="1"/>
  <c r="G80" i="1"/>
  <c r="G204" i="1" s="1"/>
  <c r="K81" i="1"/>
  <c r="K205" i="1" s="1"/>
  <c r="S81" i="1"/>
  <c r="S205" i="1" s="1"/>
  <c r="W81" i="1"/>
  <c r="W205" i="1" s="1"/>
  <c r="Q82" i="1"/>
  <c r="Q206" i="1" s="1"/>
  <c r="F83" i="1"/>
  <c r="F207" i="1" s="1"/>
  <c r="E85" i="1"/>
  <c r="E209" i="1" s="1"/>
  <c r="J73" i="1"/>
  <c r="J197" i="1" s="1"/>
  <c r="V73" i="1"/>
  <c r="V197" i="1" s="1"/>
  <c r="N84" i="1"/>
  <c r="N208" i="1" s="1"/>
  <c r="P74" i="1"/>
  <c r="P198" i="1" s="1"/>
  <c r="E75" i="1"/>
  <c r="E199" i="1" s="1"/>
  <c r="J76" i="1"/>
  <c r="J200" i="1" s="1"/>
  <c r="R76" i="1"/>
  <c r="R200" i="1" s="1"/>
  <c r="V76" i="1"/>
  <c r="V200" i="1" s="1"/>
  <c r="O77" i="1"/>
  <c r="O201" i="1" s="1"/>
  <c r="I80" i="1"/>
  <c r="I204" i="1" s="1"/>
  <c r="U80" i="1"/>
  <c r="U204" i="1" s="1"/>
  <c r="L81" i="1"/>
  <c r="L205" i="1" s="1"/>
  <c r="S82" i="1"/>
  <c r="S206" i="1" s="1"/>
  <c r="H83" i="1"/>
  <c r="H207" i="1" s="1"/>
  <c r="T83" i="1"/>
  <c r="T207" i="1" s="1"/>
  <c r="G85" i="1"/>
  <c r="G209" i="1" s="1"/>
  <c r="L73" i="1"/>
  <c r="L197" i="1" s="1"/>
  <c r="P84" i="1"/>
  <c r="P208" i="1" s="1"/>
  <c r="D84" i="1"/>
  <c r="D208" i="1" s="1"/>
  <c r="R74" i="1"/>
  <c r="R198" i="1" s="1"/>
  <c r="G75" i="1"/>
  <c r="G199" i="1" s="1"/>
  <c r="K76" i="1"/>
  <c r="K200" i="1" s="1"/>
  <c r="S76" i="1"/>
  <c r="S200" i="1" s="1"/>
  <c r="W76" i="1"/>
  <c r="W200" i="1" s="1"/>
  <c r="Q77" i="1"/>
  <c r="Q201" i="1" s="1"/>
  <c r="F78" i="1"/>
  <c r="F202" i="1" s="1"/>
  <c r="F79" i="1"/>
  <c r="F203" i="1" s="1"/>
  <c r="K80" i="1"/>
  <c r="K204" i="1" s="1"/>
  <c r="W80" i="1"/>
  <c r="W204" i="1" s="1"/>
  <c r="E81" i="1"/>
  <c r="E205" i="1" s="1"/>
  <c r="M81" i="1"/>
  <c r="M205" i="1" s="1"/>
  <c r="E82" i="1"/>
  <c r="E206" i="1" s="1"/>
  <c r="J83" i="1"/>
  <c r="J207" i="1" s="1"/>
  <c r="V83" i="1"/>
  <c r="V207" i="1" s="1"/>
  <c r="I85" i="1"/>
  <c r="I209" i="1" s="1"/>
  <c r="P73" i="1"/>
  <c r="P197" i="1" s="1"/>
  <c r="D73" i="1"/>
  <c r="K75" i="1"/>
  <c r="K199" i="1" s="1"/>
  <c r="W75" i="1"/>
  <c r="W199" i="1" s="1"/>
  <c r="E76" i="1"/>
  <c r="E200" i="1" s="1"/>
  <c r="M76" i="1"/>
  <c r="M200" i="1" s="1"/>
  <c r="E77" i="1"/>
  <c r="E201" i="1" s="1"/>
  <c r="J78" i="1"/>
  <c r="J202" i="1" s="1"/>
  <c r="V78" i="1"/>
  <c r="V202" i="1" s="1"/>
  <c r="J79" i="1"/>
  <c r="J203" i="1" s="1"/>
  <c r="V79" i="1"/>
  <c r="V203" i="1" s="1"/>
  <c r="O80" i="1"/>
  <c r="O204" i="1" s="1"/>
  <c r="G81" i="1"/>
  <c r="G205" i="1" s="1"/>
  <c r="O81" i="1"/>
  <c r="O205" i="1" s="1"/>
  <c r="I82" i="1"/>
  <c r="I206" i="1" s="1"/>
  <c r="U82" i="1"/>
  <c r="U206" i="1" s="1"/>
  <c r="N83" i="1"/>
  <c r="N207" i="1" s="1"/>
  <c r="M85" i="1"/>
  <c r="M209" i="1" s="1"/>
  <c r="F84" i="1"/>
  <c r="F208" i="1" s="1"/>
  <c r="H74" i="1"/>
  <c r="H198" i="1" s="1"/>
  <c r="L76" i="1"/>
  <c r="L200" i="1" s="1"/>
  <c r="Q80" i="1"/>
  <c r="Q204" i="1" s="1"/>
  <c r="F81" i="1"/>
  <c r="F205" i="1" s="1"/>
  <c r="U81" i="1"/>
  <c r="U205" i="1" s="1"/>
  <c r="K82" i="1"/>
  <c r="K206" i="1" s="1"/>
  <c r="N81" i="1"/>
  <c r="N205" i="1" s="1"/>
  <c r="D83" i="1"/>
  <c r="D207" i="1" s="1"/>
  <c r="N73" i="1"/>
  <c r="N197" i="1" s="1"/>
  <c r="N78" i="1"/>
  <c r="N202" i="1" s="1"/>
  <c r="K85" i="1"/>
  <c r="K209" i="1" s="1"/>
  <c r="Q85" i="1"/>
  <c r="Q209" i="1" s="1"/>
  <c r="S77" i="1"/>
  <c r="S201" i="1" s="1"/>
  <c r="M80" i="1"/>
  <c r="M204" i="1" s="1"/>
  <c r="H84" i="1"/>
  <c r="H208" i="1" s="1"/>
  <c r="N76" i="1"/>
  <c r="N200" i="1" s="1"/>
  <c r="U77" i="1"/>
  <c r="U201" i="1" s="1"/>
  <c r="H79" i="1"/>
  <c r="H203" i="1" s="1"/>
  <c r="S80" i="1"/>
  <c r="S204" i="1" s="1"/>
  <c r="H81" i="1"/>
  <c r="H205" i="1" s="1"/>
  <c r="M82" i="1"/>
  <c r="M206" i="1" s="1"/>
  <c r="W85" i="1"/>
  <c r="W209" i="1" s="1"/>
  <c r="O75" i="1"/>
  <c r="O199" i="1" s="1"/>
  <c r="D76" i="1"/>
  <c r="D200" i="1" s="1"/>
  <c r="F74" i="1"/>
  <c r="F198" i="1" s="1"/>
  <c r="G82" i="1"/>
  <c r="G206" i="1" s="1"/>
  <c r="J74" i="1"/>
  <c r="J198" i="1" s="1"/>
  <c r="R84" i="1"/>
  <c r="R208" i="1" s="1"/>
  <c r="T74" i="1"/>
  <c r="T198" i="1" s="1"/>
  <c r="O76" i="1"/>
  <c r="O200" i="1" s="1"/>
  <c r="H78" i="1"/>
  <c r="H202" i="1" s="1"/>
  <c r="L79" i="1"/>
  <c r="L203" i="1" s="1"/>
  <c r="I81" i="1"/>
  <c r="I205" i="1" s="1"/>
  <c r="U85" i="1"/>
  <c r="U209" i="1" s="1"/>
  <c r="T84" i="1"/>
  <c r="T208" i="1" s="1"/>
  <c r="I75" i="1"/>
  <c r="I199" i="1" s="1"/>
  <c r="T79" i="1"/>
  <c r="T203" i="1" s="1"/>
  <c r="U75" i="1"/>
  <c r="U199" i="1" s="1"/>
  <c r="T81" i="1"/>
  <c r="T205" i="1" s="1"/>
  <c r="V74" i="1"/>
  <c r="V198" i="1" s="1"/>
  <c r="L78" i="1"/>
  <c r="L202" i="1" s="1"/>
  <c r="N79" i="1"/>
  <c r="N203" i="1" s="1"/>
  <c r="W82" i="1"/>
  <c r="W206" i="1" s="1"/>
  <c r="P81" i="1"/>
  <c r="P205" i="1" s="1"/>
  <c r="F76" i="1"/>
  <c r="F200" i="1" s="1"/>
  <c r="P83" i="1"/>
  <c r="P207" i="1" s="1"/>
  <c r="G76" i="1"/>
  <c r="G200" i="1" s="1"/>
  <c r="S85" i="1"/>
  <c r="S209" i="1" s="1"/>
  <c r="R73" i="1"/>
  <c r="R197" i="1" s="1"/>
  <c r="M75" i="1"/>
  <c r="M199" i="1" s="1"/>
  <c r="G77" i="1"/>
  <c r="G201" i="1" s="1"/>
  <c r="T78" i="1"/>
  <c r="T202" i="1" s="1"/>
  <c r="Q81" i="1"/>
  <c r="Q205" i="1" s="1"/>
  <c r="L83" i="1"/>
  <c r="L207" i="1" s="1"/>
  <c r="O85" i="1"/>
  <c r="O209" i="1" s="1"/>
  <c r="D78" i="1"/>
  <c r="D202" i="1" s="1"/>
  <c r="I77" i="1"/>
  <c r="I201" i="1" s="1"/>
  <c r="R83" i="1"/>
  <c r="R207" i="1" s="1"/>
  <c r="H71" i="1"/>
  <c r="G93" i="1"/>
  <c r="O93" i="1"/>
  <c r="K93" i="1"/>
  <c r="S93" i="1"/>
  <c r="E93" i="1"/>
  <c r="M93" i="1"/>
  <c r="G94" i="1"/>
  <c r="O94" i="1"/>
  <c r="F96" i="1"/>
  <c r="N96" i="1"/>
  <c r="K97" i="1"/>
  <c r="S97" i="1"/>
  <c r="W97" i="1"/>
  <c r="E98" i="1"/>
  <c r="M98" i="1"/>
  <c r="G99" i="1"/>
  <c r="O99" i="1"/>
  <c r="L100" i="1"/>
  <c r="F101" i="1"/>
  <c r="N101" i="1"/>
  <c r="K102" i="1"/>
  <c r="S102" i="1"/>
  <c r="W102" i="1"/>
  <c r="F93" i="1"/>
  <c r="N93" i="1"/>
  <c r="F98" i="1"/>
  <c r="N98" i="1"/>
  <c r="Q93" i="1"/>
  <c r="I94" i="1"/>
  <c r="S94" i="1"/>
  <c r="N95" i="1"/>
  <c r="T95" i="1"/>
  <c r="L96" i="1"/>
  <c r="T96" i="1"/>
  <c r="G97" i="1"/>
  <c r="Q97" i="1"/>
  <c r="G98" i="1"/>
  <c r="Q98" i="1"/>
  <c r="W98" i="1"/>
  <c r="E99" i="1"/>
  <c r="Q99" i="1"/>
  <c r="W99" i="1"/>
  <c r="J100" i="1"/>
  <c r="J101" i="1"/>
  <c r="E102" i="1"/>
  <c r="O102" i="1"/>
  <c r="U102" i="1"/>
  <c r="G103" i="1"/>
  <c r="O103" i="1"/>
  <c r="L104" i="1"/>
  <c r="F105" i="1"/>
  <c r="N105" i="1"/>
  <c r="H106" i="1"/>
  <c r="P106" i="1"/>
  <c r="T106" i="1"/>
  <c r="E107" i="1"/>
  <c r="M107" i="1"/>
  <c r="G108" i="1"/>
  <c r="O108" i="1"/>
  <c r="L109" i="1"/>
  <c r="K94" i="1"/>
  <c r="F95" i="1"/>
  <c r="P95" i="1"/>
  <c r="V95" i="1"/>
  <c r="P96" i="1"/>
  <c r="V96" i="1"/>
  <c r="I97" i="1"/>
  <c r="I98" i="1"/>
  <c r="S98" i="1"/>
  <c r="I99" i="1"/>
  <c r="S99" i="1"/>
  <c r="N100" i="1"/>
  <c r="T100" i="1"/>
  <c r="L101" i="1"/>
  <c r="T101" i="1"/>
  <c r="G102" i="1"/>
  <c r="Q102" i="1"/>
  <c r="I103" i="1"/>
  <c r="Q103" i="1"/>
  <c r="U103" i="1"/>
  <c r="F104" i="1"/>
  <c r="N104" i="1"/>
  <c r="H105" i="1"/>
  <c r="P105" i="1"/>
  <c r="T105" i="1"/>
  <c r="J106" i="1"/>
  <c r="R106" i="1"/>
  <c r="V106" i="1"/>
  <c r="G107" i="1"/>
  <c r="O107" i="1"/>
  <c r="I108" i="1"/>
  <c r="Q108" i="1"/>
  <c r="U108" i="1"/>
  <c r="F109" i="1"/>
  <c r="N109" i="1"/>
  <c r="I93" i="1"/>
  <c r="U93" i="1"/>
  <c r="M94" i="1"/>
  <c r="U94" i="1"/>
  <c r="H95" i="1"/>
  <c r="R95" i="1"/>
  <c r="H96" i="1"/>
  <c r="R96" i="1"/>
  <c r="M97" i="1"/>
  <c r="K98" i="1"/>
  <c r="K99" i="1"/>
  <c r="F100" i="1"/>
  <c r="P100" i="1"/>
  <c r="V100" i="1"/>
  <c r="P101" i="1"/>
  <c r="V101" i="1"/>
  <c r="I102" i="1"/>
  <c r="K103" i="1"/>
  <c r="S103" i="1"/>
  <c r="W103" i="1"/>
  <c r="H104" i="1"/>
  <c r="P104" i="1"/>
  <c r="T104" i="1"/>
  <c r="J105" i="1"/>
  <c r="R105" i="1"/>
  <c r="V105" i="1"/>
  <c r="L106" i="1"/>
  <c r="I107" i="1"/>
  <c r="Q107" i="1"/>
  <c r="U107" i="1"/>
  <c r="K108" i="1"/>
  <c r="S108" i="1"/>
  <c r="W108" i="1"/>
  <c r="H109" i="1"/>
  <c r="P109" i="1"/>
  <c r="T109" i="1"/>
  <c r="V93" i="1"/>
  <c r="E94" i="1"/>
  <c r="J96" i="1"/>
  <c r="O98" i="1"/>
  <c r="R100" i="1"/>
  <c r="L103" i="1"/>
  <c r="T103" i="1"/>
  <c r="J104" i="1"/>
  <c r="M108" i="1"/>
  <c r="V108" i="1"/>
  <c r="J110" i="1"/>
  <c r="R110" i="1"/>
  <c r="V110" i="1"/>
  <c r="L111" i="1"/>
  <c r="I112" i="1"/>
  <c r="Q112" i="1"/>
  <c r="U112" i="1"/>
  <c r="K113" i="1"/>
  <c r="S113" i="1"/>
  <c r="W113" i="1"/>
  <c r="E114" i="1"/>
  <c r="M114" i="1"/>
  <c r="H93" i="1"/>
  <c r="W94" i="1"/>
  <c r="E97" i="1"/>
  <c r="R98" i="1"/>
  <c r="N103" i="1"/>
  <c r="V104" i="1"/>
  <c r="S107" i="1"/>
  <c r="P108" i="1"/>
  <c r="V109" i="1"/>
  <c r="L110" i="1"/>
  <c r="F111" i="1"/>
  <c r="N111" i="1"/>
  <c r="K112" i="1"/>
  <c r="S112" i="1"/>
  <c r="W112" i="1"/>
  <c r="E113" i="1"/>
  <c r="M113" i="1"/>
  <c r="G114" i="1"/>
  <c r="O114" i="1"/>
  <c r="J93" i="1"/>
  <c r="H100" i="1"/>
  <c r="L93" i="1"/>
  <c r="U97" i="1"/>
  <c r="T98" i="1"/>
  <c r="H101" i="1"/>
  <c r="E103" i="1"/>
  <c r="R103" i="1"/>
  <c r="F108" i="1"/>
  <c r="R109" i="1"/>
  <c r="F110" i="1"/>
  <c r="N110" i="1"/>
  <c r="H111" i="1"/>
  <c r="P111" i="1"/>
  <c r="T111" i="1"/>
  <c r="E112" i="1"/>
  <c r="M112" i="1"/>
  <c r="G113" i="1"/>
  <c r="O113" i="1"/>
  <c r="I114" i="1"/>
  <c r="Q114" i="1"/>
  <c r="U114" i="1"/>
  <c r="F115" i="1"/>
  <c r="P93" i="1"/>
  <c r="Q94" i="1"/>
  <c r="H98" i="1"/>
  <c r="F103" i="1"/>
  <c r="R104" i="1"/>
  <c r="K107" i="1"/>
  <c r="H108" i="1"/>
  <c r="R93" i="1"/>
  <c r="J98" i="1"/>
  <c r="V98" i="1"/>
  <c r="U99" i="1"/>
  <c r="H103" i="1"/>
  <c r="N106" i="1"/>
  <c r="J108" i="1"/>
  <c r="H110" i="1"/>
  <c r="P110" i="1"/>
  <c r="T110" i="1"/>
  <c r="J111" i="1"/>
  <c r="R111" i="1"/>
  <c r="V111" i="1"/>
  <c r="G112" i="1"/>
  <c r="O112" i="1"/>
  <c r="I113" i="1"/>
  <c r="Q113" i="1"/>
  <c r="U113" i="1"/>
  <c r="K114" i="1"/>
  <c r="S114" i="1"/>
  <c r="R101" i="1"/>
  <c r="P103" i="1"/>
  <c r="W107" i="1"/>
  <c r="E108" i="1"/>
  <c r="J113" i="1"/>
  <c r="V113" i="1"/>
  <c r="F118" i="1"/>
  <c r="N118" i="1"/>
  <c r="F123" i="1"/>
  <c r="N123" i="1"/>
  <c r="L108" i="1"/>
  <c r="L113" i="1"/>
  <c r="N115" i="1"/>
  <c r="H116" i="1"/>
  <c r="P116" i="1"/>
  <c r="T116" i="1"/>
  <c r="E117" i="1"/>
  <c r="M117" i="1"/>
  <c r="G118" i="1"/>
  <c r="O118" i="1"/>
  <c r="I119" i="1"/>
  <c r="Q119" i="1"/>
  <c r="U119" i="1"/>
  <c r="F120" i="1"/>
  <c r="N120" i="1"/>
  <c r="V103" i="1"/>
  <c r="L105" i="1"/>
  <c r="N108" i="1"/>
  <c r="N113" i="1"/>
  <c r="H118" i="1"/>
  <c r="P118" i="1"/>
  <c r="T118" i="1"/>
  <c r="H123" i="1"/>
  <c r="P123" i="1"/>
  <c r="T123" i="1"/>
  <c r="M99" i="1"/>
  <c r="R108" i="1"/>
  <c r="P113" i="1"/>
  <c r="H115" i="1"/>
  <c r="P115" i="1"/>
  <c r="T115" i="1"/>
  <c r="J116" i="1"/>
  <c r="R116" i="1"/>
  <c r="V116" i="1"/>
  <c r="G117" i="1"/>
  <c r="O117" i="1"/>
  <c r="I118" i="1"/>
  <c r="Q118" i="1"/>
  <c r="U118" i="1"/>
  <c r="K119" i="1"/>
  <c r="S119" i="1"/>
  <c r="W119" i="1"/>
  <c r="H120" i="1"/>
  <c r="P120" i="1"/>
  <c r="T120" i="1"/>
  <c r="J121" i="1"/>
  <c r="R121" i="1"/>
  <c r="V121" i="1"/>
  <c r="G122" i="1"/>
  <c r="O122" i="1"/>
  <c r="I123" i="1"/>
  <c r="Q123" i="1"/>
  <c r="U123" i="1"/>
  <c r="K124" i="1"/>
  <c r="S124" i="1"/>
  <c r="W124" i="1"/>
  <c r="O97" i="1"/>
  <c r="F113" i="1"/>
  <c r="P121" i="1"/>
  <c r="W122" i="1"/>
  <c r="L123" i="1"/>
  <c r="V123" i="1"/>
  <c r="U124" i="1"/>
  <c r="H125" i="1"/>
  <c r="P125" i="1"/>
  <c r="T125" i="1"/>
  <c r="J126" i="1"/>
  <c r="R126" i="1"/>
  <c r="V126" i="1"/>
  <c r="G127" i="1"/>
  <c r="J109" i="1"/>
  <c r="H113" i="1"/>
  <c r="L115" i="1"/>
  <c r="F116" i="1"/>
  <c r="K117" i="1"/>
  <c r="W117" i="1"/>
  <c r="E118" i="1"/>
  <c r="O119" i="1"/>
  <c r="Q122" i="1"/>
  <c r="M123" i="1"/>
  <c r="W123" i="1"/>
  <c r="E124" i="1"/>
  <c r="O124" i="1"/>
  <c r="J95" i="1"/>
  <c r="L98" i="1"/>
  <c r="R113" i="1"/>
  <c r="J118" i="1"/>
  <c r="V118" i="1"/>
  <c r="F121" i="1"/>
  <c r="E122" i="1"/>
  <c r="O123" i="1"/>
  <c r="Q124" i="1"/>
  <c r="J125" i="1"/>
  <c r="R125" i="1"/>
  <c r="V125" i="1"/>
  <c r="L126" i="1"/>
  <c r="I127" i="1"/>
  <c r="Q127" i="1"/>
  <c r="U127" i="1"/>
  <c r="K128" i="1"/>
  <c r="S128" i="1"/>
  <c r="W128" i="1"/>
  <c r="E129" i="1"/>
  <c r="M129" i="1"/>
  <c r="J130" i="1"/>
  <c r="R130" i="1"/>
  <c r="V130" i="1"/>
  <c r="L131" i="1"/>
  <c r="I132" i="1"/>
  <c r="Q132" i="1"/>
  <c r="P98" i="1"/>
  <c r="F106" i="1"/>
  <c r="W114" i="1"/>
  <c r="R115" i="1"/>
  <c r="L116" i="1"/>
  <c r="Q117" i="1"/>
  <c r="K118" i="1"/>
  <c r="W118" i="1"/>
  <c r="E119" i="1"/>
  <c r="J120" i="1"/>
  <c r="H121" i="1"/>
  <c r="S122" i="1"/>
  <c r="R123" i="1"/>
  <c r="G124" i="1"/>
  <c r="L128" i="1"/>
  <c r="J103" i="1"/>
  <c r="L118" i="1"/>
  <c r="V120" i="1"/>
  <c r="I122" i="1"/>
  <c r="E123" i="1"/>
  <c r="S123" i="1"/>
  <c r="I124" i="1"/>
  <c r="L125" i="1"/>
  <c r="F126" i="1"/>
  <c r="N126" i="1"/>
  <c r="K127" i="1"/>
  <c r="S127" i="1"/>
  <c r="W127" i="1"/>
  <c r="E128" i="1"/>
  <c r="M128" i="1"/>
  <c r="G129" i="1"/>
  <c r="O129" i="1"/>
  <c r="L130" i="1"/>
  <c r="F131" i="1"/>
  <c r="N131" i="1"/>
  <c r="K132" i="1"/>
  <c r="M103" i="1"/>
  <c r="T113" i="1"/>
  <c r="N116" i="1"/>
  <c r="S117" i="1"/>
  <c r="M118" i="1"/>
  <c r="G119" i="1"/>
  <c r="L120" i="1"/>
  <c r="L121" i="1"/>
  <c r="T121" i="1"/>
  <c r="G123" i="1"/>
  <c r="F128" i="1"/>
  <c r="N128" i="1"/>
  <c r="H126" i="1"/>
  <c r="M127" i="1"/>
  <c r="G128" i="1"/>
  <c r="T130" i="1"/>
  <c r="G132" i="1"/>
  <c r="S132" i="1"/>
  <c r="F133" i="1"/>
  <c r="N133" i="1"/>
  <c r="U117" i="1"/>
  <c r="R120" i="1"/>
  <c r="N121" i="1"/>
  <c r="H128" i="1"/>
  <c r="T128" i="1"/>
  <c r="W129" i="1"/>
  <c r="N130" i="1"/>
  <c r="J131" i="1"/>
  <c r="T131" i="1"/>
  <c r="G133" i="1"/>
  <c r="O133" i="1"/>
  <c r="I134" i="1"/>
  <c r="Q134" i="1"/>
  <c r="U134" i="1"/>
  <c r="F135" i="1"/>
  <c r="N135" i="1"/>
  <c r="F125" i="1"/>
  <c r="P126" i="1"/>
  <c r="O127" i="1"/>
  <c r="I128" i="1"/>
  <c r="U128" i="1"/>
  <c r="Q129" i="1"/>
  <c r="H133" i="1"/>
  <c r="P133" i="1"/>
  <c r="T133" i="1"/>
  <c r="J128" i="1"/>
  <c r="V128" i="1"/>
  <c r="P130" i="1"/>
  <c r="V131" i="1"/>
  <c r="M132" i="1"/>
  <c r="I133" i="1"/>
  <c r="Q133" i="1"/>
  <c r="U133" i="1"/>
  <c r="K134" i="1"/>
  <c r="S134" i="1"/>
  <c r="W134" i="1"/>
  <c r="H135" i="1"/>
  <c r="P135" i="1"/>
  <c r="T135" i="1"/>
  <c r="T93" i="1"/>
  <c r="R118" i="1"/>
  <c r="E127" i="1"/>
  <c r="Q128" i="1"/>
  <c r="R131" i="1"/>
  <c r="L133" i="1"/>
  <c r="W93" i="1"/>
  <c r="V115" i="1"/>
  <c r="S118" i="1"/>
  <c r="R128" i="1"/>
  <c r="U129" i="1"/>
  <c r="M133" i="1"/>
  <c r="G134" i="1"/>
  <c r="L135" i="1"/>
  <c r="D130" i="1"/>
  <c r="D125" i="1"/>
  <c r="D120" i="1"/>
  <c r="D115" i="1"/>
  <c r="D110" i="1"/>
  <c r="D105" i="1"/>
  <c r="D100" i="1"/>
  <c r="D95" i="1"/>
  <c r="M102" i="1"/>
  <c r="K122" i="1"/>
  <c r="F130" i="1"/>
  <c r="R133" i="1"/>
  <c r="M119" i="1"/>
  <c r="M122" i="1"/>
  <c r="I129" i="1"/>
  <c r="U132" i="1"/>
  <c r="S133" i="1"/>
  <c r="M134" i="1"/>
  <c r="R135" i="1"/>
  <c r="D109" i="1"/>
  <c r="D104" i="1"/>
  <c r="I117" i="1"/>
  <c r="M124" i="1"/>
  <c r="K129" i="1"/>
  <c r="H131" i="1"/>
  <c r="W132" i="1"/>
  <c r="E133" i="1"/>
  <c r="O134" i="1"/>
  <c r="J115" i="1"/>
  <c r="K123" i="1"/>
  <c r="T108" i="1"/>
  <c r="J123" i="1"/>
  <c r="N125" i="1"/>
  <c r="T126" i="1"/>
  <c r="O128" i="1"/>
  <c r="S129" i="1"/>
  <c r="P131" i="1"/>
  <c r="J133" i="1"/>
  <c r="V133" i="1"/>
  <c r="H130" i="1"/>
  <c r="D121" i="1"/>
  <c r="D108" i="1"/>
  <c r="V135" i="1"/>
  <c r="D133" i="1"/>
  <c r="D106" i="1"/>
  <c r="D93" i="1"/>
  <c r="W133" i="1"/>
  <c r="D123" i="1"/>
  <c r="D131" i="1"/>
  <c r="D118" i="1"/>
  <c r="U122" i="1"/>
  <c r="P128" i="1"/>
  <c r="E134" i="1"/>
  <c r="D116" i="1"/>
  <c r="D103" i="1"/>
  <c r="D128" i="1"/>
  <c r="D101" i="1"/>
  <c r="D96" i="1"/>
  <c r="K133" i="1"/>
  <c r="D126" i="1"/>
  <c r="D113" i="1"/>
  <c r="E132" i="1"/>
  <c r="D98" i="1"/>
  <c r="O132" i="1"/>
  <c r="D111" i="1"/>
  <c r="J135" i="1"/>
  <c r="G36" i="1"/>
  <c r="G160" i="1" s="1"/>
  <c r="O36" i="1"/>
  <c r="O160" i="1" s="1"/>
  <c r="I37" i="1"/>
  <c r="I161" i="1" s="1"/>
  <c r="Q37" i="1"/>
  <c r="Q161" i="1" s="1"/>
  <c r="U37" i="1"/>
  <c r="U161" i="1" s="1"/>
  <c r="F38" i="1"/>
  <c r="F162" i="1" s="1"/>
  <c r="N38" i="1"/>
  <c r="N162" i="1" s="1"/>
  <c r="H39" i="1"/>
  <c r="H163" i="1" s="1"/>
  <c r="P39" i="1"/>
  <c r="P163" i="1" s="1"/>
  <c r="T39" i="1"/>
  <c r="T163" i="1" s="1"/>
  <c r="E40" i="1"/>
  <c r="E164" i="1" s="1"/>
  <c r="M40" i="1"/>
  <c r="M164" i="1" s="1"/>
  <c r="G41" i="1"/>
  <c r="G165" i="1" s="1"/>
  <c r="O41" i="1"/>
  <c r="O165" i="1" s="1"/>
  <c r="L42" i="1"/>
  <c r="L166" i="1" s="1"/>
  <c r="F43" i="1"/>
  <c r="F167" i="1" s="1"/>
  <c r="N43" i="1"/>
  <c r="N167" i="1" s="1"/>
  <c r="H44" i="1"/>
  <c r="H168" i="1" s="1"/>
  <c r="P44" i="1"/>
  <c r="P168" i="1" s="1"/>
  <c r="T44" i="1"/>
  <c r="T168" i="1" s="1"/>
  <c r="E45" i="1"/>
  <c r="E169" i="1" s="1"/>
  <c r="M45" i="1"/>
  <c r="M169" i="1" s="1"/>
  <c r="G46" i="1"/>
  <c r="G170" i="1" s="1"/>
  <c r="O46" i="1"/>
  <c r="O170" i="1" s="1"/>
  <c r="L47" i="1"/>
  <c r="L171" i="1" s="1"/>
  <c r="F48" i="1"/>
  <c r="F172" i="1" s="1"/>
  <c r="N48" i="1"/>
  <c r="N172" i="1" s="1"/>
  <c r="H49" i="1"/>
  <c r="H173" i="1" s="1"/>
  <c r="P49" i="1"/>
  <c r="P173" i="1" s="1"/>
  <c r="T49" i="1"/>
  <c r="T173" i="1" s="1"/>
  <c r="E50" i="1"/>
  <c r="E174" i="1" s="1"/>
  <c r="M50" i="1"/>
  <c r="M174" i="1" s="1"/>
  <c r="G51" i="1"/>
  <c r="G175" i="1" s="1"/>
  <c r="O51" i="1"/>
  <c r="O175" i="1" s="1"/>
  <c r="H36" i="1"/>
  <c r="H160" i="1" s="1"/>
  <c r="P36" i="1"/>
  <c r="P160" i="1" s="1"/>
  <c r="T36" i="1"/>
  <c r="T160" i="1" s="1"/>
  <c r="H41" i="1"/>
  <c r="H165" i="1" s="1"/>
  <c r="P41" i="1"/>
  <c r="P165" i="1" s="1"/>
  <c r="T41" i="1"/>
  <c r="T165" i="1" s="1"/>
  <c r="H46" i="1"/>
  <c r="H170" i="1" s="1"/>
  <c r="P46" i="1"/>
  <c r="P170" i="1" s="1"/>
  <c r="T46" i="1"/>
  <c r="T170" i="1" s="1"/>
  <c r="H51" i="1"/>
  <c r="H175" i="1" s="1"/>
  <c r="P51" i="1"/>
  <c r="P175" i="1" s="1"/>
  <c r="T51" i="1"/>
  <c r="T175" i="1" s="1"/>
  <c r="K36" i="1"/>
  <c r="K160" i="1" s="1"/>
  <c r="S36" i="1"/>
  <c r="S160" i="1" s="1"/>
  <c r="W36" i="1"/>
  <c r="W160" i="1" s="1"/>
  <c r="E37" i="1"/>
  <c r="E161" i="1" s="1"/>
  <c r="M37" i="1"/>
  <c r="M161" i="1" s="1"/>
  <c r="J38" i="1"/>
  <c r="J162" i="1" s="1"/>
  <c r="R38" i="1"/>
  <c r="R162" i="1" s="1"/>
  <c r="V38" i="1"/>
  <c r="V162" i="1" s="1"/>
  <c r="L39" i="1"/>
  <c r="L163" i="1" s="1"/>
  <c r="I40" i="1"/>
  <c r="I164" i="1" s="1"/>
  <c r="Q40" i="1"/>
  <c r="Q164" i="1" s="1"/>
  <c r="U40" i="1"/>
  <c r="U164" i="1" s="1"/>
  <c r="K41" i="1"/>
  <c r="K165" i="1" s="1"/>
  <c r="S41" i="1"/>
  <c r="S165" i="1" s="1"/>
  <c r="W41" i="1"/>
  <c r="W165" i="1" s="1"/>
  <c r="H42" i="1"/>
  <c r="H166" i="1" s="1"/>
  <c r="P42" i="1"/>
  <c r="P166" i="1" s="1"/>
  <c r="T42" i="1"/>
  <c r="T166" i="1" s="1"/>
  <c r="J43" i="1"/>
  <c r="J167" i="1" s="1"/>
  <c r="R43" i="1"/>
  <c r="R167" i="1" s="1"/>
  <c r="V43" i="1"/>
  <c r="V167" i="1" s="1"/>
  <c r="L44" i="1"/>
  <c r="L168" i="1" s="1"/>
  <c r="I45" i="1"/>
  <c r="I169" i="1" s="1"/>
  <c r="Q45" i="1"/>
  <c r="Q169" i="1" s="1"/>
  <c r="U45" i="1"/>
  <c r="U169" i="1" s="1"/>
  <c r="K46" i="1"/>
  <c r="K170" i="1" s="1"/>
  <c r="S46" i="1"/>
  <c r="S170" i="1" s="1"/>
  <c r="W46" i="1"/>
  <c r="W170" i="1" s="1"/>
  <c r="H47" i="1"/>
  <c r="H171" i="1" s="1"/>
  <c r="P47" i="1"/>
  <c r="P171" i="1" s="1"/>
  <c r="T47" i="1"/>
  <c r="T171" i="1" s="1"/>
  <c r="J48" i="1"/>
  <c r="J172" i="1" s="1"/>
  <c r="R48" i="1"/>
  <c r="R172" i="1" s="1"/>
  <c r="V48" i="1"/>
  <c r="V172" i="1" s="1"/>
  <c r="L49" i="1"/>
  <c r="L173" i="1" s="1"/>
  <c r="I50" i="1"/>
  <c r="I174" i="1" s="1"/>
  <c r="Q50" i="1"/>
  <c r="Q174" i="1" s="1"/>
  <c r="U50" i="1"/>
  <c r="U174" i="1" s="1"/>
  <c r="K51" i="1"/>
  <c r="K175" i="1" s="1"/>
  <c r="S51" i="1"/>
  <c r="S175" i="1" s="1"/>
  <c r="W51" i="1"/>
  <c r="W175" i="1" s="1"/>
  <c r="I36" i="1"/>
  <c r="I160" i="1" s="1"/>
  <c r="S37" i="1"/>
  <c r="S161" i="1" s="1"/>
  <c r="N39" i="1"/>
  <c r="N163" i="1" s="1"/>
  <c r="J41" i="1"/>
  <c r="J165" i="1" s="1"/>
  <c r="O45" i="1"/>
  <c r="O169" i="1" s="1"/>
  <c r="W45" i="1"/>
  <c r="W169" i="1" s="1"/>
  <c r="L46" i="1"/>
  <c r="L170" i="1" s="1"/>
  <c r="U46" i="1"/>
  <c r="U170" i="1" s="1"/>
  <c r="J47" i="1"/>
  <c r="J171" i="1" s="1"/>
  <c r="H48" i="1"/>
  <c r="H172" i="1" s="1"/>
  <c r="R49" i="1"/>
  <c r="R173" i="1" s="1"/>
  <c r="M51" i="1"/>
  <c r="M175" i="1" s="1"/>
  <c r="V51" i="1"/>
  <c r="V175" i="1" s="1"/>
  <c r="G52" i="1"/>
  <c r="G176" i="1" s="1"/>
  <c r="O52" i="1"/>
  <c r="O176" i="1" s="1"/>
  <c r="L53" i="1"/>
  <c r="L177" i="1" s="1"/>
  <c r="F54" i="1"/>
  <c r="F178" i="1" s="1"/>
  <c r="N54" i="1"/>
  <c r="N178" i="1" s="1"/>
  <c r="K55" i="1"/>
  <c r="K179" i="1" s="1"/>
  <c r="S55" i="1"/>
  <c r="S179" i="1" s="1"/>
  <c r="W55" i="1"/>
  <c r="W179" i="1" s="1"/>
  <c r="E56" i="1"/>
  <c r="E180" i="1" s="1"/>
  <c r="M56" i="1"/>
  <c r="M180" i="1" s="1"/>
  <c r="G57" i="1"/>
  <c r="G181" i="1" s="1"/>
  <c r="O57" i="1"/>
  <c r="O181" i="1" s="1"/>
  <c r="N36" i="1"/>
  <c r="N160" i="1" s="1"/>
  <c r="T38" i="1"/>
  <c r="T162" i="1" s="1"/>
  <c r="G40" i="1"/>
  <c r="G164" i="1" s="1"/>
  <c r="S40" i="1"/>
  <c r="S164" i="1" s="1"/>
  <c r="Q41" i="1"/>
  <c r="Q165" i="1" s="1"/>
  <c r="L43" i="1"/>
  <c r="L167" i="1" s="1"/>
  <c r="J44" i="1"/>
  <c r="J168" i="1" s="1"/>
  <c r="E46" i="1"/>
  <c r="E170" i="1" s="1"/>
  <c r="R46" i="1"/>
  <c r="R170" i="1" s="1"/>
  <c r="F51" i="1"/>
  <c r="F175" i="1" s="1"/>
  <c r="K52" i="1"/>
  <c r="K176" i="1" s="1"/>
  <c r="S52" i="1"/>
  <c r="S176" i="1" s="1"/>
  <c r="W52" i="1"/>
  <c r="W176" i="1" s="1"/>
  <c r="H53" i="1"/>
  <c r="H177" i="1" s="1"/>
  <c r="P53" i="1"/>
  <c r="P177" i="1" s="1"/>
  <c r="T53" i="1"/>
  <c r="T177" i="1" s="1"/>
  <c r="J54" i="1"/>
  <c r="J178" i="1" s="1"/>
  <c r="R54" i="1"/>
  <c r="R178" i="1" s="1"/>
  <c r="V54" i="1"/>
  <c r="V178" i="1" s="1"/>
  <c r="G55" i="1"/>
  <c r="G179" i="1" s="1"/>
  <c r="O55" i="1"/>
  <c r="O179" i="1" s="1"/>
  <c r="I56" i="1"/>
  <c r="I180" i="1" s="1"/>
  <c r="Q56" i="1"/>
  <c r="Q180" i="1" s="1"/>
  <c r="U56" i="1"/>
  <c r="U180" i="1" s="1"/>
  <c r="K57" i="1"/>
  <c r="K181" i="1" s="1"/>
  <c r="S57" i="1"/>
  <c r="S181" i="1" s="1"/>
  <c r="L36" i="1"/>
  <c r="L160" i="1" s="1"/>
  <c r="W37" i="1"/>
  <c r="W161" i="1" s="1"/>
  <c r="P38" i="1"/>
  <c r="P162" i="1" s="1"/>
  <c r="R41" i="1"/>
  <c r="R165" i="1" s="1"/>
  <c r="F46" i="1"/>
  <c r="F170" i="1" s="1"/>
  <c r="N47" i="1"/>
  <c r="N171" i="1" s="1"/>
  <c r="V49" i="1"/>
  <c r="V173" i="1" s="1"/>
  <c r="O50" i="1"/>
  <c r="O174" i="1" s="1"/>
  <c r="L51" i="1"/>
  <c r="L175" i="1" s="1"/>
  <c r="I52" i="1"/>
  <c r="I176" i="1" s="1"/>
  <c r="N53" i="1"/>
  <c r="N177" i="1" s="1"/>
  <c r="T54" i="1"/>
  <c r="T178" i="1" s="1"/>
  <c r="G56" i="1"/>
  <c r="G180" i="1" s="1"/>
  <c r="R56" i="1"/>
  <c r="R180" i="1" s="1"/>
  <c r="Q57" i="1"/>
  <c r="Q181" i="1" s="1"/>
  <c r="W57" i="1"/>
  <c r="W181" i="1" s="1"/>
  <c r="H58" i="1"/>
  <c r="H182" i="1" s="1"/>
  <c r="P58" i="1"/>
  <c r="P182" i="1" s="1"/>
  <c r="T58" i="1"/>
  <c r="T182" i="1" s="1"/>
  <c r="J59" i="1"/>
  <c r="J183" i="1" s="1"/>
  <c r="R59" i="1"/>
  <c r="R183" i="1" s="1"/>
  <c r="V59" i="1"/>
  <c r="V183" i="1" s="1"/>
  <c r="G60" i="1"/>
  <c r="G184" i="1" s="1"/>
  <c r="O60" i="1"/>
  <c r="O184" i="1" s="1"/>
  <c r="I61" i="1"/>
  <c r="I185" i="1" s="1"/>
  <c r="Q61" i="1"/>
  <c r="Q185" i="1" s="1"/>
  <c r="U61" i="1"/>
  <c r="U185" i="1" s="1"/>
  <c r="H38" i="1"/>
  <c r="H162" i="1" s="1"/>
  <c r="K40" i="1"/>
  <c r="K164" i="1" s="1"/>
  <c r="I41" i="1"/>
  <c r="I165" i="1" s="1"/>
  <c r="V41" i="1"/>
  <c r="V165" i="1" s="1"/>
  <c r="N46" i="1"/>
  <c r="N170" i="1" s="1"/>
  <c r="F47" i="1"/>
  <c r="F171" i="1" s="1"/>
  <c r="G50" i="1"/>
  <c r="G174" i="1" s="1"/>
  <c r="U52" i="1"/>
  <c r="U176" i="1" s="1"/>
  <c r="H54" i="1"/>
  <c r="H178" i="1" s="1"/>
  <c r="M55" i="1"/>
  <c r="M179" i="1" s="1"/>
  <c r="L56" i="1"/>
  <c r="L180" i="1" s="1"/>
  <c r="L58" i="1"/>
  <c r="L182" i="1" s="1"/>
  <c r="F59" i="1"/>
  <c r="F183" i="1" s="1"/>
  <c r="N59" i="1"/>
  <c r="N183" i="1" s="1"/>
  <c r="K60" i="1"/>
  <c r="K184" i="1" s="1"/>
  <c r="S60" i="1"/>
  <c r="S184" i="1" s="1"/>
  <c r="W60" i="1"/>
  <c r="W184" i="1" s="1"/>
  <c r="E61" i="1"/>
  <c r="E185" i="1" s="1"/>
  <c r="M61" i="1"/>
  <c r="M185" i="1" s="1"/>
  <c r="E36" i="1"/>
  <c r="E160" i="1" s="1"/>
  <c r="V36" i="1"/>
  <c r="V160" i="1" s="1"/>
  <c r="F39" i="1"/>
  <c r="F163" i="1" s="1"/>
  <c r="N41" i="1"/>
  <c r="N165" i="1" s="1"/>
  <c r="R44" i="1"/>
  <c r="R168" i="1" s="1"/>
  <c r="P48" i="1"/>
  <c r="P172" i="1" s="1"/>
  <c r="F49" i="1"/>
  <c r="F173" i="1" s="1"/>
  <c r="Q51" i="1"/>
  <c r="Q175" i="1" s="1"/>
  <c r="P54" i="1"/>
  <c r="P178" i="1" s="1"/>
  <c r="Q55" i="1"/>
  <c r="Q179" i="1" s="1"/>
  <c r="F56" i="1"/>
  <c r="F180" i="1" s="1"/>
  <c r="I57" i="1"/>
  <c r="I181" i="1" s="1"/>
  <c r="R58" i="1"/>
  <c r="R182" i="1" s="1"/>
  <c r="K61" i="1"/>
  <c r="K185" i="1" s="1"/>
  <c r="I62" i="1"/>
  <c r="I186" i="1" s="1"/>
  <c r="Q62" i="1"/>
  <c r="Q186" i="1" s="1"/>
  <c r="U62" i="1"/>
  <c r="U186" i="1" s="1"/>
  <c r="F63" i="1"/>
  <c r="F187" i="1" s="1"/>
  <c r="N63" i="1"/>
  <c r="N187" i="1" s="1"/>
  <c r="H64" i="1"/>
  <c r="H188" i="1" s="1"/>
  <c r="P64" i="1"/>
  <c r="P188" i="1" s="1"/>
  <c r="T64" i="1"/>
  <c r="T188" i="1" s="1"/>
  <c r="E65" i="1"/>
  <c r="E189" i="1" s="1"/>
  <c r="M65" i="1"/>
  <c r="M189" i="1" s="1"/>
  <c r="F36" i="1"/>
  <c r="F160" i="1" s="1"/>
  <c r="J39" i="1"/>
  <c r="J163" i="1" s="1"/>
  <c r="W40" i="1"/>
  <c r="W164" i="1" s="1"/>
  <c r="N42" i="1"/>
  <c r="N166" i="1" s="1"/>
  <c r="H43" i="1"/>
  <c r="H167" i="1" s="1"/>
  <c r="I46" i="1"/>
  <c r="I170" i="1" s="1"/>
  <c r="V47" i="1"/>
  <c r="V171" i="1" s="1"/>
  <c r="J49" i="1"/>
  <c r="J173" i="1" s="1"/>
  <c r="W50" i="1"/>
  <c r="W174" i="1" s="1"/>
  <c r="R51" i="1"/>
  <c r="R175" i="1" s="1"/>
  <c r="M52" i="1"/>
  <c r="M176" i="1" s="1"/>
  <c r="E55" i="1"/>
  <c r="E179" i="1" s="1"/>
  <c r="H56" i="1"/>
  <c r="H180" i="1" s="1"/>
  <c r="U57" i="1"/>
  <c r="U181" i="1" s="1"/>
  <c r="H59" i="1"/>
  <c r="H183" i="1" s="1"/>
  <c r="M60" i="1"/>
  <c r="M184" i="1" s="1"/>
  <c r="L61" i="1"/>
  <c r="L185" i="1" s="1"/>
  <c r="M36" i="1"/>
  <c r="M160" i="1" s="1"/>
  <c r="U41" i="1"/>
  <c r="U165" i="1" s="1"/>
  <c r="V44" i="1"/>
  <c r="V168" i="1" s="1"/>
  <c r="M46" i="1"/>
  <c r="M170" i="1" s="1"/>
  <c r="T48" i="1"/>
  <c r="T172" i="1" s="1"/>
  <c r="N49" i="1"/>
  <c r="N173" i="1" s="1"/>
  <c r="K50" i="1"/>
  <c r="K174" i="1" s="1"/>
  <c r="U51" i="1"/>
  <c r="U175" i="1" s="1"/>
  <c r="Q52" i="1"/>
  <c r="Q176" i="1" s="1"/>
  <c r="R53" i="1"/>
  <c r="R177" i="1" s="1"/>
  <c r="I55" i="1"/>
  <c r="I179" i="1" s="1"/>
  <c r="K56" i="1"/>
  <c r="K180" i="1" s="1"/>
  <c r="V56" i="1"/>
  <c r="V180" i="1" s="1"/>
  <c r="E60" i="1"/>
  <c r="E184" i="1" s="1"/>
  <c r="O61" i="1"/>
  <c r="O185" i="1" s="1"/>
  <c r="V61" i="1"/>
  <c r="V185" i="1" s="1"/>
  <c r="Q36" i="1"/>
  <c r="Q160" i="1" s="1"/>
  <c r="G37" i="1"/>
  <c r="G161" i="1" s="1"/>
  <c r="R39" i="1"/>
  <c r="R163" i="1" s="1"/>
  <c r="O40" i="1"/>
  <c r="O164" i="1" s="1"/>
  <c r="E41" i="1"/>
  <c r="E165" i="1" s="1"/>
  <c r="P43" i="1"/>
  <c r="P167" i="1" s="1"/>
  <c r="F44" i="1"/>
  <c r="F168" i="1" s="1"/>
  <c r="Q46" i="1"/>
  <c r="Q170" i="1" s="1"/>
  <c r="E51" i="1"/>
  <c r="E175" i="1" s="1"/>
  <c r="E52" i="1"/>
  <c r="E176" i="1" s="1"/>
  <c r="F53" i="1"/>
  <c r="F177" i="1" s="1"/>
  <c r="U55" i="1"/>
  <c r="U179" i="1" s="1"/>
  <c r="N56" i="1"/>
  <c r="N180" i="1" s="1"/>
  <c r="W56" i="1"/>
  <c r="W180" i="1" s="1"/>
  <c r="L59" i="1"/>
  <c r="L183" i="1" s="1"/>
  <c r="Q60" i="1"/>
  <c r="Q184" i="1" s="1"/>
  <c r="F61" i="1"/>
  <c r="F185" i="1" s="1"/>
  <c r="P61" i="1"/>
  <c r="P185" i="1" s="1"/>
  <c r="W61" i="1"/>
  <c r="W185" i="1" s="1"/>
  <c r="E62" i="1"/>
  <c r="E186" i="1" s="1"/>
  <c r="M62" i="1"/>
  <c r="M186" i="1" s="1"/>
  <c r="J63" i="1"/>
  <c r="J187" i="1" s="1"/>
  <c r="R63" i="1"/>
  <c r="R187" i="1" s="1"/>
  <c r="V63" i="1"/>
  <c r="V187" i="1" s="1"/>
  <c r="L64" i="1"/>
  <c r="L188" i="1" s="1"/>
  <c r="I65" i="1"/>
  <c r="I189" i="1" s="1"/>
  <c r="Q65" i="1"/>
  <c r="Q189" i="1" s="1"/>
  <c r="U65" i="1"/>
  <c r="U189" i="1" s="1"/>
  <c r="U36" i="1"/>
  <c r="U160" i="1" s="1"/>
  <c r="O37" i="1"/>
  <c r="O161" i="1" s="1"/>
  <c r="L38" i="1"/>
  <c r="L162" i="1" s="1"/>
  <c r="V39" i="1"/>
  <c r="V163" i="1" s="1"/>
  <c r="M41" i="1"/>
  <c r="M165" i="1" s="1"/>
  <c r="J42" i="1"/>
  <c r="J166" i="1" s="1"/>
  <c r="T43" i="1"/>
  <c r="T167" i="1" s="1"/>
  <c r="N44" i="1"/>
  <c r="N168" i="1" s="1"/>
  <c r="K45" i="1"/>
  <c r="K169" i="1" s="1"/>
  <c r="V46" i="1"/>
  <c r="V170" i="1" s="1"/>
  <c r="L48" i="1"/>
  <c r="L172" i="1" s="1"/>
  <c r="N51" i="1"/>
  <c r="N175" i="1" s="1"/>
  <c r="V53" i="1"/>
  <c r="V177" i="1" s="1"/>
  <c r="S56" i="1"/>
  <c r="S180" i="1" s="1"/>
  <c r="F58" i="1"/>
  <c r="F182" i="1" s="1"/>
  <c r="P59" i="1"/>
  <c r="P183" i="1" s="1"/>
  <c r="J61" i="1"/>
  <c r="J185" i="1" s="1"/>
  <c r="J36" i="1"/>
  <c r="J160" i="1" s="1"/>
  <c r="F42" i="1"/>
  <c r="F166" i="1" s="1"/>
  <c r="S50" i="1"/>
  <c r="S174" i="1" s="1"/>
  <c r="V58" i="1"/>
  <c r="V182" i="1" s="1"/>
  <c r="G61" i="1"/>
  <c r="G185" i="1" s="1"/>
  <c r="P63" i="1"/>
  <c r="P187" i="1" s="1"/>
  <c r="V64" i="1"/>
  <c r="V188" i="1" s="1"/>
  <c r="S65" i="1"/>
  <c r="S189" i="1" s="1"/>
  <c r="H66" i="1"/>
  <c r="H190" i="1" s="1"/>
  <c r="P66" i="1"/>
  <c r="P190" i="1" s="1"/>
  <c r="T66" i="1"/>
  <c r="T190" i="1" s="1"/>
  <c r="H195" i="1"/>
  <c r="P71" i="1"/>
  <c r="P195" i="1" s="1"/>
  <c r="T71" i="1"/>
  <c r="T195" i="1" s="1"/>
  <c r="R36" i="1"/>
  <c r="R160" i="1" s="1"/>
  <c r="R42" i="1"/>
  <c r="R166" i="1" s="1"/>
  <c r="J46" i="1"/>
  <c r="J170" i="1" s="1"/>
  <c r="L54" i="1"/>
  <c r="L178" i="1" s="1"/>
  <c r="J56" i="1"/>
  <c r="J180" i="1" s="1"/>
  <c r="H61" i="1"/>
  <c r="H185" i="1" s="1"/>
  <c r="F64" i="1"/>
  <c r="F188" i="1" s="1"/>
  <c r="I66" i="1"/>
  <c r="I190" i="1" s="1"/>
  <c r="Q66" i="1"/>
  <c r="Q190" i="1" s="1"/>
  <c r="U66" i="1"/>
  <c r="U190" i="1" s="1"/>
  <c r="K67" i="1"/>
  <c r="K191" i="1" s="1"/>
  <c r="S67" i="1"/>
  <c r="S191" i="1" s="1"/>
  <c r="W67" i="1"/>
  <c r="W191" i="1" s="1"/>
  <c r="H68" i="1"/>
  <c r="H192" i="1" s="1"/>
  <c r="P68" i="1"/>
  <c r="P192" i="1" s="1"/>
  <c r="T68" i="1"/>
  <c r="T192" i="1" s="1"/>
  <c r="J69" i="1"/>
  <c r="J193" i="1" s="1"/>
  <c r="R69" i="1"/>
  <c r="R193" i="1" s="1"/>
  <c r="V69" i="1"/>
  <c r="V193" i="1" s="1"/>
  <c r="G70" i="1"/>
  <c r="G194" i="1" s="1"/>
  <c r="O70" i="1"/>
  <c r="O194" i="1" s="1"/>
  <c r="I71" i="1"/>
  <c r="I195" i="1" s="1"/>
  <c r="Q71" i="1"/>
  <c r="Q195" i="1" s="1"/>
  <c r="U71" i="1"/>
  <c r="U195" i="1" s="1"/>
  <c r="K72" i="1"/>
  <c r="K196" i="1" s="1"/>
  <c r="S72" i="1"/>
  <c r="S196" i="1" s="1"/>
  <c r="W72" i="1"/>
  <c r="W196" i="1" s="1"/>
  <c r="V42" i="1"/>
  <c r="V166" i="1" s="1"/>
  <c r="G45" i="1"/>
  <c r="G169" i="1" s="1"/>
  <c r="O56" i="1"/>
  <c r="O180" i="1" s="1"/>
  <c r="I60" i="1"/>
  <c r="I184" i="1" s="1"/>
  <c r="N61" i="1"/>
  <c r="N185" i="1" s="1"/>
  <c r="W62" i="1"/>
  <c r="W186" i="1" s="1"/>
  <c r="J64" i="1"/>
  <c r="J188" i="1" s="1"/>
  <c r="J66" i="1"/>
  <c r="J190" i="1" s="1"/>
  <c r="R66" i="1"/>
  <c r="R190" i="1" s="1"/>
  <c r="V66" i="1"/>
  <c r="V190" i="1" s="1"/>
  <c r="J71" i="1"/>
  <c r="J195" i="1" s="1"/>
  <c r="R71" i="1"/>
  <c r="R195" i="1" s="1"/>
  <c r="V71" i="1"/>
  <c r="V195" i="1" s="1"/>
  <c r="S45" i="1"/>
  <c r="S169" i="1" s="1"/>
  <c r="P56" i="1"/>
  <c r="P180" i="1" s="1"/>
  <c r="J58" i="1"/>
  <c r="J182" i="1" s="1"/>
  <c r="R61" i="1"/>
  <c r="R185" i="1" s="1"/>
  <c r="G62" i="1"/>
  <c r="G186" i="1" s="1"/>
  <c r="T63" i="1"/>
  <c r="T187" i="1" s="1"/>
  <c r="G65" i="1"/>
  <c r="G189" i="1" s="1"/>
  <c r="W65" i="1"/>
  <c r="W189" i="1" s="1"/>
  <c r="K66" i="1"/>
  <c r="K190" i="1" s="1"/>
  <c r="S66" i="1"/>
  <c r="S190" i="1" s="1"/>
  <c r="W66" i="1"/>
  <c r="W190" i="1" s="1"/>
  <c r="E67" i="1"/>
  <c r="E191" i="1" s="1"/>
  <c r="M67" i="1"/>
  <c r="M191" i="1" s="1"/>
  <c r="J68" i="1"/>
  <c r="J192" i="1" s="1"/>
  <c r="R68" i="1"/>
  <c r="R192" i="1" s="1"/>
  <c r="V68" i="1"/>
  <c r="V192" i="1" s="1"/>
  <c r="L69" i="1"/>
  <c r="L193" i="1" s="1"/>
  <c r="I70" i="1"/>
  <c r="I194" i="1" s="1"/>
  <c r="Q70" i="1"/>
  <c r="Q194" i="1" s="1"/>
  <c r="U70" i="1"/>
  <c r="U194" i="1" s="1"/>
  <c r="K71" i="1"/>
  <c r="K195" i="1" s="1"/>
  <c r="S71" i="1"/>
  <c r="S195" i="1" s="1"/>
  <c r="W71" i="1"/>
  <c r="W195" i="1" s="1"/>
  <c r="E72" i="1"/>
  <c r="E196" i="1" s="1"/>
  <c r="M72" i="1"/>
  <c r="M196" i="1" s="1"/>
  <c r="L41" i="1"/>
  <c r="L165" i="1" s="1"/>
  <c r="I51" i="1"/>
  <c r="I175" i="1" s="1"/>
  <c r="J53" i="1"/>
  <c r="J177" i="1" s="1"/>
  <c r="M57" i="1"/>
  <c r="M181" i="1" s="1"/>
  <c r="T61" i="1"/>
  <c r="T185" i="1" s="1"/>
  <c r="H63" i="1"/>
  <c r="H187" i="1" s="1"/>
  <c r="R64" i="1"/>
  <c r="R188" i="1" s="1"/>
  <c r="K65" i="1"/>
  <c r="K189" i="1" s="1"/>
  <c r="E66" i="1"/>
  <c r="E190" i="1" s="1"/>
  <c r="M66" i="1"/>
  <c r="M190" i="1" s="1"/>
  <c r="G67" i="1"/>
  <c r="G191" i="1" s="1"/>
  <c r="O67" i="1"/>
  <c r="O191" i="1" s="1"/>
  <c r="L68" i="1"/>
  <c r="L192" i="1" s="1"/>
  <c r="F69" i="1"/>
  <c r="F193" i="1" s="1"/>
  <c r="N69" i="1"/>
  <c r="N193" i="1" s="1"/>
  <c r="K70" i="1"/>
  <c r="K194" i="1" s="1"/>
  <c r="S70" i="1"/>
  <c r="S194" i="1" s="1"/>
  <c r="W70" i="1"/>
  <c r="W194" i="1" s="1"/>
  <c r="E71" i="1"/>
  <c r="E195" i="1" s="1"/>
  <c r="M71" i="1"/>
  <c r="M195" i="1" s="1"/>
  <c r="G72" i="1"/>
  <c r="G196" i="1" s="1"/>
  <c r="O72" i="1"/>
  <c r="O196" i="1" s="1"/>
  <c r="K37" i="1"/>
  <c r="K161" i="1" s="1"/>
  <c r="S62" i="1"/>
  <c r="S186" i="1" s="1"/>
  <c r="L63" i="1"/>
  <c r="L187" i="1" s="1"/>
  <c r="G66" i="1"/>
  <c r="G190" i="1" s="1"/>
  <c r="O66" i="1"/>
  <c r="O190" i="1" s="1"/>
  <c r="I67" i="1"/>
  <c r="I191" i="1" s="1"/>
  <c r="Q67" i="1"/>
  <c r="Q191" i="1" s="1"/>
  <c r="U67" i="1"/>
  <c r="U191" i="1" s="1"/>
  <c r="F68" i="1"/>
  <c r="F192" i="1" s="1"/>
  <c r="N68" i="1"/>
  <c r="N192" i="1" s="1"/>
  <c r="H69" i="1"/>
  <c r="H193" i="1" s="1"/>
  <c r="P69" i="1"/>
  <c r="P193" i="1" s="1"/>
  <c r="T69" i="1"/>
  <c r="T193" i="1" s="1"/>
  <c r="E70" i="1"/>
  <c r="E194" i="1" s="1"/>
  <c r="M70" i="1"/>
  <c r="M194" i="1" s="1"/>
  <c r="G71" i="1"/>
  <c r="G195" i="1" s="1"/>
  <c r="O71" i="1"/>
  <c r="O195" i="1" s="1"/>
  <c r="I72" i="1"/>
  <c r="I196" i="1" s="1"/>
  <c r="Q72" i="1"/>
  <c r="Q196" i="1" s="1"/>
  <c r="U72" i="1"/>
  <c r="U196" i="1" s="1"/>
  <c r="E57" i="1"/>
  <c r="E181" i="1" s="1"/>
  <c r="K62" i="1"/>
  <c r="K186" i="1" s="1"/>
  <c r="N64" i="1"/>
  <c r="N188" i="1" s="1"/>
  <c r="U60" i="1"/>
  <c r="U184" i="1" s="1"/>
  <c r="O62" i="1"/>
  <c r="O186" i="1" s="1"/>
  <c r="N58" i="1"/>
  <c r="N182" i="1" s="1"/>
  <c r="L71" i="1"/>
  <c r="L195" i="1" s="1"/>
  <c r="D71" i="1"/>
  <c r="D195" i="1" s="1"/>
  <c r="D66" i="1"/>
  <c r="D190" i="1" s="1"/>
  <c r="D61" i="1"/>
  <c r="D185" i="1" s="1"/>
  <c r="D56" i="1"/>
  <c r="D180" i="1" s="1"/>
  <c r="D51" i="1"/>
  <c r="D175" i="1" s="1"/>
  <c r="D46" i="1"/>
  <c r="D170" i="1" s="1"/>
  <c r="D41" i="1"/>
  <c r="D165" i="1" s="1"/>
  <c r="D36" i="1"/>
  <c r="D160" i="1" s="1"/>
  <c r="J51" i="1"/>
  <c r="J175" i="1" s="1"/>
  <c r="O65" i="1"/>
  <c r="O189" i="1" s="1"/>
  <c r="F66" i="1"/>
  <c r="F190" i="1" s="1"/>
  <c r="N71" i="1"/>
  <c r="N195" i="1" s="1"/>
  <c r="D81" i="1"/>
  <c r="D205" i="1" s="1"/>
  <c r="R47" i="1"/>
  <c r="R171" i="1" s="1"/>
  <c r="F41" i="1"/>
  <c r="F165" i="1" s="1"/>
  <c r="S61" i="1"/>
  <c r="S185" i="1" s="1"/>
  <c r="L66" i="1"/>
  <c r="L190" i="1" s="1"/>
  <c r="D74" i="1"/>
  <c r="D198" i="1" s="1"/>
  <c r="D197" i="1"/>
  <c r="D63" i="1"/>
  <c r="D187" i="1" s="1"/>
  <c r="D42" i="1"/>
  <c r="D166" i="1" s="1"/>
  <c r="N66" i="1"/>
  <c r="N190" i="1" s="1"/>
  <c r="D59" i="1"/>
  <c r="D183" i="1" s="1"/>
  <c r="D39" i="1"/>
  <c r="D163" i="1" s="1"/>
  <c r="D79" i="1"/>
  <c r="D203" i="1" s="1"/>
  <c r="D38" i="1"/>
  <c r="D162" i="1" s="1"/>
  <c r="D47" i="1"/>
  <c r="D171" i="1" s="1"/>
  <c r="D64" i="1"/>
  <c r="D188" i="1" s="1"/>
  <c r="D44" i="1"/>
  <c r="D168" i="1" s="1"/>
  <c r="D53" i="1"/>
  <c r="D177" i="1" s="1"/>
  <c r="F71" i="1"/>
  <c r="F195" i="1" s="1"/>
  <c r="D69" i="1"/>
  <c r="D193" i="1" s="1"/>
  <c r="D68" i="1"/>
  <c r="D192" i="1" s="1"/>
  <c r="D58" i="1"/>
  <c r="D182" i="1" s="1"/>
  <c r="D48" i="1"/>
  <c r="D172" i="1" s="1"/>
  <c r="T56" i="1"/>
  <c r="T180" i="1" s="1"/>
  <c r="D54" i="1"/>
  <c r="D178" i="1" s="1"/>
  <c r="D43" i="1"/>
  <c r="D167" i="1" s="1"/>
  <c r="T59" i="1"/>
  <c r="T183" i="1" s="1"/>
  <c r="D49" i="1"/>
  <c r="D173" i="1" s="1"/>
  <c r="G31" i="1"/>
  <c r="G155" i="1" s="1"/>
  <c r="O31" i="1"/>
  <c r="O155" i="1" s="1"/>
  <c r="I32" i="1"/>
  <c r="I156" i="1" s="1"/>
  <c r="Q32" i="1"/>
  <c r="Q156" i="1" s="1"/>
  <c r="U32" i="1"/>
  <c r="U156" i="1" s="1"/>
  <c r="F33" i="1"/>
  <c r="F157" i="1" s="1"/>
  <c r="N33" i="1"/>
  <c r="N157" i="1" s="1"/>
  <c r="H34" i="1"/>
  <c r="H158" i="1" s="1"/>
  <c r="P34" i="1"/>
  <c r="P158" i="1" s="1"/>
  <c r="T34" i="1"/>
  <c r="T158" i="1" s="1"/>
  <c r="E35" i="1"/>
  <c r="E159" i="1" s="1"/>
  <c r="M35" i="1"/>
  <c r="M159" i="1" s="1"/>
  <c r="D34" i="1"/>
  <c r="D158" i="1" s="1"/>
  <c r="I31" i="1"/>
  <c r="I155" i="1" s="1"/>
  <c r="Q31" i="1"/>
  <c r="Q155" i="1" s="1"/>
  <c r="U31" i="1"/>
  <c r="U155" i="1" s="1"/>
  <c r="K32" i="1"/>
  <c r="K156" i="1" s="1"/>
  <c r="S32" i="1"/>
  <c r="S156" i="1" s="1"/>
  <c r="W32" i="1"/>
  <c r="W156" i="1" s="1"/>
  <c r="H33" i="1"/>
  <c r="H157" i="1" s="1"/>
  <c r="P33" i="1"/>
  <c r="P157" i="1" s="1"/>
  <c r="T33" i="1"/>
  <c r="T157" i="1" s="1"/>
  <c r="J34" i="1"/>
  <c r="J158" i="1" s="1"/>
  <c r="R34" i="1"/>
  <c r="R158" i="1" s="1"/>
  <c r="V34" i="1"/>
  <c r="V158" i="1" s="1"/>
  <c r="G35" i="1"/>
  <c r="G159" i="1" s="1"/>
  <c r="O35" i="1"/>
  <c r="O159" i="1" s="1"/>
  <c r="D33" i="1"/>
  <c r="D157" i="1" s="1"/>
  <c r="J31" i="1"/>
  <c r="J155" i="1" s="1"/>
  <c r="R31" i="1"/>
  <c r="R155" i="1" s="1"/>
  <c r="V31" i="1"/>
  <c r="V155" i="1" s="1"/>
  <c r="L31" i="1"/>
  <c r="L155" i="1" s="1"/>
  <c r="K31" i="1"/>
  <c r="K155" i="1" s="1"/>
  <c r="S31" i="1"/>
  <c r="S155" i="1" s="1"/>
  <c r="W31" i="1"/>
  <c r="W155" i="1" s="1"/>
  <c r="E32" i="1"/>
  <c r="E156" i="1" s="1"/>
  <c r="M32" i="1"/>
  <c r="M156" i="1" s="1"/>
  <c r="J33" i="1"/>
  <c r="J157" i="1" s="1"/>
  <c r="R33" i="1"/>
  <c r="R157" i="1" s="1"/>
  <c r="V33" i="1"/>
  <c r="V157" i="1" s="1"/>
  <c r="L34" i="1"/>
  <c r="L158" i="1" s="1"/>
  <c r="I35" i="1"/>
  <c r="I159" i="1" s="1"/>
  <c r="Q35" i="1"/>
  <c r="Q159" i="1" s="1"/>
  <c r="U35" i="1"/>
  <c r="U159" i="1" s="1"/>
  <c r="E31" i="1"/>
  <c r="E155" i="1" s="1"/>
  <c r="M31" i="1"/>
  <c r="M155" i="1" s="1"/>
  <c r="G32" i="1"/>
  <c r="G156" i="1" s="1"/>
  <c r="O32" i="1"/>
  <c r="O156" i="1" s="1"/>
  <c r="L33" i="1"/>
  <c r="L157" i="1" s="1"/>
  <c r="F34" i="1"/>
  <c r="F158" i="1" s="1"/>
  <c r="N34" i="1"/>
  <c r="N158" i="1" s="1"/>
  <c r="K35" i="1"/>
  <c r="K159" i="1" s="1"/>
  <c r="S35" i="1"/>
  <c r="S159" i="1" s="1"/>
  <c r="W35" i="1"/>
  <c r="W159" i="1" s="1"/>
  <c r="T31" i="1"/>
  <c r="T155" i="1" s="1"/>
  <c r="D31" i="1"/>
  <c r="D155" i="1" s="1"/>
  <c r="H31" i="1"/>
  <c r="H155" i="1" s="1"/>
  <c r="N31" i="1"/>
  <c r="N155" i="1" s="1"/>
  <c r="P31" i="1"/>
  <c r="P155" i="1" s="1"/>
  <c r="F31" i="1"/>
  <c r="F155" i="1" s="1"/>
</calcChain>
</file>

<file path=xl/sharedStrings.xml><?xml version="1.0" encoding="utf-8"?>
<sst xmlns="http://schemas.openxmlformats.org/spreadsheetml/2006/main" count="131" uniqueCount="32">
  <si>
    <t>W/meter</t>
  </si>
  <si>
    <t>° C</t>
  </si>
  <si>
    <t>Element spacing</t>
  </si>
  <si>
    <t>Height</t>
  </si>
  <si>
    <t>SCE single</t>
  </si>
  <si>
    <t>Arithmetic</t>
  </si>
  <si>
    <t>Logarithmic</t>
  </si>
  <si>
    <t>Watt to Btu/h:</t>
  </si>
  <si>
    <t>Inlet</t>
  </si>
  <si>
    <t>Outlet</t>
  </si>
  <si>
    <t>Ambient</t>
  </si>
  <si>
    <t xml:space="preserve">Delta T </t>
  </si>
  <si>
    <t>Type</t>
  </si>
  <si>
    <t>W/m at 75/65/20</t>
  </si>
  <si>
    <t>n-coefficients</t>
  </si>
  <si>
    <t>Element distance</t>
  </si>
  <si>
    <t>SCE (single)</t>
  </si>
  <si>
    <t>SCD (double)</t>
  </si>
  <si>
    <t>Weight/Element</t>
  </si>
  <si>
    <t>Water Content/Element</t>
  </si>
  <si>
    <t>SCD Double</t>
  </si>
  <si>
    <t>Table of heat outputs at:</t>
  </si>
  <si>
    <t>Arithmetic outputs</t>
  </si>
  <si>
    <t>Conversion to Logarithmic Outputs</t>
  </si>
  <si>
    <t>Conversion to Btu/hr</t>
  </si>
  <si>
    <t>Hudevad SC Horizontal</t>
  </si>
  <si>
    <t>Advisory recommendation for the choice of calculation method and use of reduction factor:</t>
  </si>
  <si>
    <t>Logarithmic conversion should be used on emitters up until and including height 400mm, as well as on low convectors.</t>
  </si>
  <si>
    <t>The logarithmic calculation method should also be used if the relative cooling surpasses 75%.</t>
  </si>
  <si>
    <t>Arithmetic conversion should be used on emitters above height 400mm if the relative cooling is under 75%.</t>
  </si>
  <si>
    <t xml:space="preserve">Type 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</si>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</sst>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0_)"/>
    <numFmt numFmtId="166" formatCode="0.0_)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/>
    <xf numFmtId="0" fontId="3" fillId="0" borderId="0"/>
    <xf numFmtId="0" fontId="1" fillId="0" borderId="0"/>
  </cellStyleXfs>
  <cellXfs count="294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164" fontId="4" fillId="2" borderId="6" xfId="2" applyNumberFormat="1" applyFont="1" applyFill="1" applyBorder="1" applyAlignment="1">
      <alignment horizontal="left"/>
    </xf>
    <xf numFmtId="164" fontId="4" fillId="2" borderId="7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3" borderId="6" xfId="2" applyNumberFormat="1" applyFont="1" applyFill="1" applyBorder="1" applyAlignment="1">
      <alignment horizontal="centerContinuous"/>
    </xf>
    <xf numFmtId="164" fontId="4" fillId="3" borderId="7" xfId="2" applyNumberFormat="1" applyFont="1" applyFill="1" applyBorder="1" applyAlignment="1">
      <alignment horizontal="centerContinuous"/>
    </xf>
    <xf numFmtId="164" fontId="5" fillId="3" borderId="8" xfId="2" applyNumberFormat="1" applyFont="1" applyFill="1" applyBorder="1" applyAlignment="1">
      <alignment horizontal="centerContinuous"/>
    </xf>
    <xf numFmtId="164" fontId="4" fillId="2" borderId="11" xfId="2" applyNumberFormat="1" applyFont="1" applyFill="1" applyBorder="1"/>
    <xf numFmtId="164" fontId="6" fillId="0" borderId="5" xfId="2" applyNumberFormat="1" applyFont="1" applyBorder="1" applyProtection="1">
      <protection locked="0"/>
    </xf>
    <xf numFmtId="164" fontId="4" fillId="3" borderId="13" xfId="3" applyNumberFormat="1" applyFont="1" applyFill="1" applyBorder="1" applyAlignment="1">
      <alignment horizontal="center"/>
    </xf>
    <xf numFmtId="164" fontId="5" fillId="3" borderId="14" xfId="3" applyNumberFormat="1" applyFont="1" applyFill="1" applyBorder="1" applyAlignment="1">
      <alignment horizontal="center"/>
    </xf>
    <xf numFmtId="0" fontId="6" fillId="0" borderId="15" xfId="3" applyFont="1" applyBorder="1" applyAlignment="1" applyProtection="1">
      <alignment horizontal="center"/>
      <protection locked="0"/>
    </xf>
    <xf numFmtId="164" fontId="4" fillId="2" borderId="18" xfId="2" applyNumberFormat="1" applyFont="1" applyFill="1" applyBorder="1"/>
    <xf numFmtId="164" fontId="6" fillId="0" borderId="1" xfId="2" applyNumberFormat="1" applyFont="1" applyBorder="1" applyProtection="1">
      <protection locked="0"/>
    </xf>
    <xf numFmtId="164" fontId="4" fillId="2" borderId="19" xfId="2" applyNumberFormat="1" applyFont="1" applyFill="1" applyBorder="1"/>
    <xf numFmtId="164" fontId="4" fillId="3" borderId="20" xfId="3" applyNumberFormat="1" applyFont="1" applyFill="1" applyBorder="1" applyAlignment="1">
      <alignment horizontal="center"/>
    </xf>
    <xf numFmtId="164" fontId="5" fillId="3" borderId="21" xfId="3" applyNumberFormat="1" applyFont="1" applyFill="1" applyBorder="1" applyAlignment="1">
      <alignment horizontal="center"/>
    </xf>
    <xf numFmtId="0" fontId="6" fillId="0" borderId="19" xfId="3" applyFont="1" applyBorder="1" applyAlignment="1" applyProtection="1">
      <alignment horizontal="center"/>
      <protection locked="0"/>
    </xf>
    <xf numFmtId="164" fontId="5" fillId="0" borderId="0" xfId="2" applyNumberFormat="1" applyFont="1"/>
    <xf numFmtId="164" fontId="4" fillId="2" borderId="22" xfId="2" applyNumberFormat="1" applyFont="1" applyFill="1" applyBorder="1"/>
    <xf numFmtId="166" fontId="6" fillId="2" borderId="23" xfId="2" applyNumberFormat="1" applyFont="1" applyFill="1" applyBorder="1"/>
    <xf numFmtId="164" fontId="4" fillId="2" borderId="24" xfId="2" applyNumberFormat="1" applyFont="1" applyFill="1" applyBorder="1"/>
    <xf numFmtId="2" fontId="4" fillId="3" borderId="25" xfId="3" applyNumberFormat="1" applyFont="1" applyFill="1" applyBorder="1" applyAlignment="1">
      <alignment horizontal="center"/>
    </xf>
    <xf numFmtId="2" fontId="4" fillId="3" borderId="26" xfId="3" applyNumberFormat="1" applyFont="1" applyFill="1" applyBorder="1" applyAlignment="1">
      <alignment horizontal="center"/>
    </xf>
    <xf numFmtId="2" fontId="6" fillId="3" borderId="24" xfId="3" applyNumberFormat="1" applyFont="1" applyFill="1" applyBorder="1" applyAlignment="1">
      <alignment horizontal="center"/>
    </xf>
    <xf numFmtId="1" fontId="0" fillId="0" borderId="0" xfId="0" applyNumberFormat="1" applyFill="1" applyBorder="1" applyProtection="1">
      <protection hidden="1"/>
    </xf>
    <xf numFmtId="164" fontId="5" fillId="5" borderId="21" xfId="3" applyNumberFormat="1" applyFont="1" applyFill="1" applyBorder="1" applyAlignment="1">
      <alignment horizontal="center"/>
    </xf>
    <xf numFmtId="164" fontId="4" fillId="6" borderId="12" xfId="2" applyNumberFormat="1" applyFont="1" applyFill="1" applyBorder="1"/>
    <xf numFmtId="164" fontId="4" fillId="0" borderId="0" xfId="2" applyNumberFormat="1" applyFont="1" applyFill="1" applyBorder="1"/>
    <xf numFmtId="166" fontId="6" fillId="0" borderId="0" xfId="2" applyNumberFormat="1" applyFont="1" applyFill="1" applyBorder="1"/>
    <xf numFmtId="2" fontId="4" fillId="0" borderId="0" xfId="3" applyNumberFormat="1" applyFont="1" applyFill="1" applyBorder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" xfId="0" applyNumberFormat="1" applyBorder="1" applyProtection="1">
      <protection hidden="1"/>
    </xf>
    <xf numFmtId="1" fontId="0" fillId="0" borderId="19" xfId="0" applyNumberFormat="1" applyBorder="1" applyProtection="1">
      <protection hidden="1"/>
    </xf>
    <xf numFmtId="1" fontId="0" fillId="0" borderId="23" xfId="0" applyNumberFormat="1" applyBorder="1" applyProtection="1">
      <protection hidden="1"/>
    </xf>
    <xf numFmtId="1" fontId="0" fillId="0" borderId="24" xfId="0" applyNumberFormat="1" applyBorder="1" applyProtection="1">
      <protection hidden="1"/>
    </xf>
    <xf numFmtId="1" fontId="0" fillId="0" borderId="27" xfId="0" applyNumberFormat="1" applyBorder="1" applyProtection="1">
      <protection hidden="1"/>
    </xf>
    <xf numFmtId="1" fontId="0" fillId="0" borderId="31" xfId="0" applyNumberFormat="1" applyBorder="1" applyProtection="1">
      <protection hidden="1"/>
    </xf>
    <xf numFmtId="164" fontId="4" fillId="0" borderId="0" xfId="2" applyNumberFormat="1" applyFont="1"/>
    <xf numFmtId="0" fontId="7" fillId="0" borderId="0" xfId="0" applyFont="1" applyAlignment="1"/>
    <xf numFmtId="0" fontId="8" fillId="6" borderId="22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6" borderId="31" xfId="0" applyFont="1" applyFill="1" applyBorder="1" applyProtection="1">
      <protection hidden="1"/>
    </xf>
    <xf numFmtId="0" fontId="8" fillId="6" borderId="23" xfId="0" applyFont="1" applyFill="1" applyBorder="1" applyProtection="1">
      <protection hidden="1"/>
    </xf>
    <xf numFmtId="0" fontId="8" fillId="6" borderId="24" xfId="0" applyFont="1" applyFill="1" applyBorder="1" applyProtection="1"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8" fillId="5" borderId="22" xfId="0" applyFont="1" applyFill="1" applyBorder="1" applyProtection="1">
      <protection hidden="1"/>
    </xf>
    <xf numFmtId="0" fontId="8" fillId="5" borderId="23" xfId="0" applyFont="1" applyFill="1" applyBorder="1" applyProtection="1">
      <protection hidden="1"/>
    </xf>
    <xf numFmtId="0" fontId="8" fillId="5" borderId="24" xfId="0" applyFont="1" applyFill="1" applyBorder="1" applyProtection="1">
      <protection hidden="1"/>
    </xf>
    <xf numFmtId="0" fontId="8" fillId="7" borderId="3" xfId="0" applyFont="1" applyFill="1" applyBorder="1" applyProtection="1">
      <protection hidden="1"/>
    </xf>
    <xf numFmtId="0" fontId="8" fillId="7" borderId="4" xfId="0" applyFont="1" applyFill="1" applyBorder="1" applyProtection="1">
      <protection hidden="1"/>
    </xf>
    <xf numFmtId="0" fontId="8" fillId="7" borderId="22" xfId="0" applyFont="1" applyFill="1" applyBorder="1" applyProtection="1">
      <protection hidden="1"/>
    </xf>
    <xf numFmtId="0" fontId="8" fillId="7" borderId="23" xfId="0" applyFont="1" applyFill="1" applyBorder="1" applyProtection="1">
      <protection hidden="1"/>
    </xf>
    <xf numFmtId="0" fontId="8" fillId="7" borderId="24" xfId="0" applyFont="1" applyFill="1" applyBorder="1" applyProtection="1">
      <protection hidden="1"/>
    </xf>
    <xf numFmtId="0" fontId="8" fillId="6" borderId="41" xfId="0" applyFont="1" applyFill="1" applyBorder="1"/>
    <xf numFmtId="0" fontId="8" fillId="5" borderId="41" xfId="0" applyFont="1" applyFill="1" applyBorder="1"/>
    <xf numFmtId="0" fontId="8" fillId="7" borderId="41" xfId="0" applyFont="1" applyFill="1" applyBorder="1"/>
    <xf numFmtId="0" fontId="9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28" xfId="0" applyBorder="1" applyAlignment="1">
      <alignment horizontal="center"/>
    </xf>
    <xf numFmtId="164" fontId="4" fillId="2" borderId="11" xfId="2" applyNumberFormat="1" applyFont="1" applyFill="1" applyBorder="1" applyAlignment="1" applyProtection="1">
      <alignment horizontal="right"/>
      <protection hidden="1"/>
    </xf>
    <xf numFmtId="164" fontId="4" fillId="2" borderId="18" xfId="2" applyNumberFormat="1" applyFont="1" applyFill="1" applyBorder="1" applyAlignment="1" applyProtection="1">
      <alignment horizontal="right"/>
      <protection hidden="1"/>
    </xf>
    <xf numFmtId="164" fontId="4" fillId="2" borderId="48" xfId="2" applyNumberFormat="1" applyFont="1" applyFill="1" applyBorder="1" applyAlignment="1" applyProtection="1">
      <alignment horizontal="right"/>
      <protection hidden="1"/>
    </xf>
    <xf numFmtId="0" fontId="8" fillId="6" borderId="48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0" fillId="6" borderId="41" xfId="0" applyFill="1" applyBorder="1"/>
    <xf numFmtId="0" fontId="0" fillId="6" borderId="43" xfId="0" applyFill="1" applyBorder="1"/>
    <xf numFmtId="0" fontId="0" fillId="6" borderId="44" xfId="0" applyFill="1" applyBorder="1"/>
    <xf numFmtId="1" fontId="0" fillId="0" borderId="1" xfId="0" applyNumberFormat="1" applyBorder="1" applyAlignment="1" applyProtection="1">
      <alignment horizontal="center"/>
      <protection hidden="1"/>
    </xf>
    <xf numFmtId="1" fontId="0" fillId="8" borderId="1" xfId="0" applyNumberFormat="1" applyFill="1" applyBorder="1" applyAlignment="1" applyProtection="1">
      <alignment horizontal="center"/>
      <protection hidden="1"/>
    </xf>
    <xf numFmtId="1" fontId="0" fillId="0" borderId="27" xfId="0" applyNumberFormat="1" applyBorder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18" xfId="0" applyNumberFormat="1" applyFill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0" borderId="28" xfId="0" applyNumberForma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" fontId="0" fillId="0" borderId="49" xfId="0" applyNumberFormat="1" applyBorder="1" applyAlignment="1" applyProtection="1">
      <alignment horizontal="center"/>
      <protection hidden="1"/>
    </xf>
    <xf numFmtId="0" fontId="8" fillId="5" borderId="4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7" borderId="48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center"/>
    </xf>
    <xf numFmtId="0" fontId="8" fillId="7" borderId="49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0" fillId="7" borderId="50" xfId="0" applyFill="1" applyBorder="1"/>
    <xf numFmtId="0" fontId="0" fillId="7" borderId="52" xfId="0" applyFill="1" applyBorder="1"/>
    <xf numFmtId="0" fontId="0" fillId="7" borderId="53" xfId="0" applyFill="1" applyBorder="1"/>
    <xf numFmtId="0" fontId="0" fillId="5" borderId="50" xfId="0" applyFill="1" applyBorder="1"/>
    <xf numFmtId="0" fontId="0" fillId="5" borderId="52" xfId="0" applyFill="1" applyBorder="1"/>
    <xf numFmtId="0" fontId="0" fillId="5" borderId="53" xfId="0" applyFill="1" applyBorder="1"/>
    <xf numFmtId="1" fontId="0" fillId="0" borderId="39" xfId="0" applyNumberFormat="1" applyBorder="1" applyAlignment="1" applyProtection="1">
      <alignment horizontal="center"/>
      <protection hidden="1"/>
    </xf>
    <xf numFmtId="0" fontId="8" fillId="6" borderId="51" xfId="0" applyFont="1" applyFill="1" applyBorder="1" applyAlignment="1">
      <alignment horizontal="right"/>
    </xf>
    <xf numFmtId="164" fontId="4" fillId="5" borderId="11" xfId="2" applyNumberFormat="1" applyFont="1" applyFill="1" applyBorder="1" applyAlignment="1" applyProtection="1">
      <alignment horizontal="right"/>
      <protection hidden="1"/>
    </xf>
    <xf numFmtId="164" fontId="4" fillId="5" borderId="18" xfId="2" applyNumberFormat="1" applyFont="1" applyFill="1" applyBorder="1" applyAlignment="1" applyProtection="1">
      <alignment horizontal="right"/>
      <protection hidden="1"/>
    </xf>
    <xf numFmtId="164" fontId="4" fillId="5" borderId="48" xfId="2" applyNumberFormat="1" applyFont="1" applyFill="1" applyBorder="1" applyAlignment="1" applyProtection="1">
      <alignment horizontal="right"/>
      <protection hidden="1"/>
    </xf>
    <xf numFmtId="0" fontId="8" fillId="5" borderId="51" xfId="0" applyFont="1" applyFill="1" applyBorder="1" applyAlignment="1">
      <alignment horizontal="right"/>
    </xf>
    <xf numFmtId="164" fontId="4" fillId="7" borderId="11" xfId="2" applyNumberFormat="1" applyFont="1" applyFill="1" applyBorder="1" applyAlignment="1" applyProtection="1">
      <protection hidden="1"/>
    </xf>
    <xf numFmtId="164" fontId="4" fillId="7" borderId="18" xfId="2" applyNumberFormat="1" applyFont="1" applyFill="1" applyBorder="1" applyAlignment="1" applyProtection="1">
      <protection hidden="1"/>
    </xf>
    <xf numFmtId="164" fontId="4" fillId="7" borderId="48" xfId="2" applyNumberFormat="1" applyFont="1" applyFill="1" applyBorder="1" applyAlignment="1" applyProtection="1">
      <protection hidden="1"/>
    </xf>
    <xf numFmtId="0" fontId="8" fillId="7" borderId="51" xfId="0" applyFont="1" applyFill="1" applyBorder="1" applyAlignment="1"/>
    <xf numFmtId="1" fontId="0" fillId="8" borderId="19" xfId="0" applyNumberFormat="1" applyFill="1" applyBorder="1" applyAlignment="1" applyProtection="1">
      <alignment horizontal="center"/>
      <protection hidden="1"/>
    </xf>
    <xf numFmtId="1" fontId="0" fillId="8" borderId="28" xfId="0" applyNumberFormat="1" applyFill="1" applyBorder="1" applyAlignment="1" applyProtection="1">
      <alignment horizontal="center"/>
      <protection hidden="1"/>
    </xf>
    <xf numFmtId="1" fontId="0" fillId="0" borderId="1" xfId="0" applyNumberFormat="1" applyFont="1" applyBorder="1" applyAlignment="1" applyProtection="1">
      <alignment horizontal="center"/>
      <protection hidden="1"/>
    </xf>
    <xf numFmtId="1" fontId="0" fillId="0" borderId="40" xfId="0" applyNumberFormat="1" applyBorder="1" applyAlignment="1" applyProtection="1">
      <alignment horizontal="center"/>
      <protection hidden="1"/>
    </xf>
    <xf numFmtId="0" fontId="0" fillId="6" borderId="55" xfId="0" applyFill="1" applyBorder="1"/>
    <xf numFmtId="0" fontId="0" fillId="6" borderId="42" xfId="0" applyFill="1" applyBorder="1"/>
    <xf numFmtId="1" fontId="0" fillId="8" borderId="48" xfId="0" applyNumberFormat="1" applyFill="1" applyBorder="1" applyAlignment="1" applyProtection="1">
      <alignment horizontal="center"/>
      <protection hidden="1"/>
    </xf>
    <xf numFmtId="1" fontId="0" fillId="8" borderId="39" xfId="0" applyNumberFormat="1" applyFill="1" applyBorder="1" applyAlignment="1" applyProtection="1">
      <alignment horizontal="center"/>
      <protection hidden="1"/>
    </xf>
    <xf numFmtId="1" fontId="0" fillId="8" borderId="38" xfId="0" applyNumberFormat="1" applyFill="1" applyBorder="1" applyAlignment="1" applyProtection="1">
      <alignment horizontal="center"/>
      <protection hidden="1"/>
    </xf>
    <xf numFmtId="1" fontId="0" fillId="0" borderId="20" xfId="0" applyNumberFormat="1" applyBorder="1" applyAlignment="1" applyProtection="1">
      <alignment horizontal="center"/>
      <protection hidden="1"/>
    </xf>
    <xf numFmtId="1" fontId="0" fillId="0" borderId="29" xfId="0" applyNumberFormat="1" applyBorder="1" applyAlignment="1" applyProtection="1">
      <alignment horizontal="center"/>
      <protection hidden="1"/>
    </xf>
    <xf numFmtId="1" fontId="0" fillId="8" borderId="29" xfId="0" applyNumberForma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8" borderId="31" xfId="0" applyNumberFormat="1" applyFill="1" applyBorder="1" applyAlignment="1" applyProtection="1">
      <alignment horizontal="center"/>
      <protection hidden="1"/>
    </xf>
    <xf numFmtId="1" fontId="0" fillId="8" borderId="21" xfId="0" applyNumberFormat="1" applyFill="1" applyBorder="1" applyAlignment="1" applyProtection="1">
      <alignment horizontal="center"/>
      <protection hidden="1"/>
    </xf>
    <xf numFmtId="1" fontId="0" fillId="8" borderId="26" xfId="0" applyNumberFormat="1" applyFill="1" applyBorder="1" applyAlignment="1" applyProtection="1">
      <alignment horizontal="center"/>
      <protection hidden="1"/>
    </xf>
    <xf numFmtId="0" fontId="8" fillId="7" borderId="6" xfId="0" applyFont="1" applyFill="1" applyBorder="1" applyAlignment="1"/>
    <xf numFmtId="0" fontId="8" fillId="7" borderId="8" xfId="0" applyFont="1" applyFill="1" applyBorder="1" applyAlignment="1"/>
    <xf numFmtId="0" fontId="8" fillId="5" borderId="6" xfId="0" applyFont="1" applyFill="1" applyBorder="1" applyAlignment="1"/>
    <xf numFmtId="0" fontId="8" fillId="5" borderId="8" xfId="0" applyFont="1" applyFill="1" applyBorder="1" applyAlignment="1"/>
    <xf numFmtId="0" fontId="8" fillId="6" borderId="6" xfId="0" applyFont="1" applyFill="1" applyBorder="1" applyAlignment="1"/>
    <xf numFmtId="0" fontId="8" fillId="6" borderId="8" xfId="0" applyFont="1" applyFill="1" applyBorder="1" applyAlignment="1"/>
    <xf numFmtId="0" fontId="0" fillId="0" borderId="28" xfId="0" applyBorder="1" applyAlignment="1">
      <alignment horizontal="center"/>
    </xf>
    <xf numFmtId="0" fontId="8" fillId="6" borderId="56" xfId="0" applyFont="1" applyFill="1" applyBorder="1"/>
    <xf numFmtId="0" fontId="8" fillId="6" borderId="3" xfId="0" applyFont="1" applyFill="1" applyBorder="1"/>
    <xf numFmtId="0" fontId="8" fillId="5" borderId="57" xfId="0" applyFont="1" applyFill="1" applyBorder="1"/>
    <xf numFmtId="0" fontId="8" fillId="5" borderId="20" xfId="0" applyFont="1" applyFill="1" applyBorder="1"/>
    <xf numFmtId="0" fontId="8" fillId="5" borderId="20" xfId="0" applyFont="1" applyFill="1" applyBorder="1" applyProtection="1">
      <protection hidden="1"/>
    </xf>
    <xf numFmtId="0" fontId="8" fillId="5" borderId="25" xfId="0" applyFont="1" applyFill="1" applyBorder="1" applyProtection="1">
      <protection hidden="1"/>
    </xf>
    <xf numFmtId="0" fontId="8" fillId="7" borderId="57" xfId="0" applyFont="1" applyFill="1" applyBorder="1"/>
    <xf numFmtId="0" fontId="8" fillId="7" borderId="20" xfId="0" applyFont="1" applyFill="1" applyBorder="1"/>
    <xf numFmtId="0" fontId="8" fillId="7" borderId="20" xfId="0" applyFont="1" applyFill="1" applyBorder="1" applyProtection="1">
      <protection hidden="1"/>
    </xf>
    <xf numFmtId="0" fontId="8" fillId="7" borderId="25" xfId="0" applyFont="1" applyFill="1" applyBorder="1" applyProtection="1">
      <protection hidden="1"/>
    </xf>
    <xf numFmtId="1" fontId="0" fillId="8" borderId="22" xfId="0" applyNumberForma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5" borderId="58" xfId="0" applyFill="1" applyBorder="1"/>
    <xf numFmtId="1" fontId="0" fillId="0" borderId="11" xfId="0" applyNumberFormat="1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1" fontId="0" fillId="0" borderId="5" xfId="0" applyNumberFormat="1" applyBorder="1" applyAlignment="1" applyProtection="1">
      <alignment horizontal="center"/>
      <protection hidden="1"/>
    </xf>
    <xf numFmtId="1" fontId="0" fillId="0" borderId="33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 hidden="1"/>
    </xf>
    <xf numFmtId="1" fontId="0" fillId="8" borderId="23" xfId="0" applyNumberFormat="1" applyFill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" fontId="0" fillId="0" borderId="56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1" fontId="0" fillId="8" borderId="3" xfId="0" applyNumberFormat="1" applyFill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28" xfId="0" applyBorder="1" applyAlignment="1">
      <alignment horizontal="center"/>
    </xf>
    <xf numFmtId="0" fontId="8" fillId="7" borderId="56" xfId="0" applyFont="1" applyFill="1" applyBorder="1" applyProtection="1">
      <protection hidden="1"/>
    </xf>
    <xf numFmtId="1" fontId="0" fillId="0" borderId="34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1" fontId="0" fillId="0" borderId="12" xfId="0" applyNumberFormat="1" applyBorder="1" applyProtection="1">
      <protection hidden="1"/>
    </xf>
    <xf numFmtId="0" fontId="8" fillId="5" borderId="56" xfId="0" applyFont="1" applyFill="1" applyBorder="1" applyProtection="1">
      <protection hidden="1"/>
    </xf>
    <xf numFmtId="0" fontId="8" fillId="6" borderId="56" xfId="0" applyFont="1" applyFill="1" applyBorder="1" applyProtection="1">
      <protection hidden="1"/>
    </xf>
    <xf numFmtId="0" fontId="0" fillId="7" borderId="58" xfId="0" applyFill="1" applyBorder="1"/>
    <xf numFmtId="0" fontId="0" fillId="0" borderId="33" xfId="0" applyBorder="1" applyAlignment="1">
      <alignment horizontal="center"/>
    </xf>
    <xf numFmtId="0" fontId="8" fillId="7" borderId="45" xfId="0" applyFont="1" applyFill="1" applyBorder="1" applyAlignment="1" applyProtection="1">
      <alignment horizontal="right"/>
      <protection hidden="1"/>
    </xf>
    <xf numFmtId="0" fontId="8" fillId="7" borderId="46" xfId="0" applyFont="1" applyFill="1" applyBorder="1" applyAlignment="1" applyProtection="1">
      <alignment horizontal="right"/>
      <protection hidden="1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47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45" xfId="0" applyFont="1" applyFill="1" applyBorder="1" applyAlignment="1" applyProtection="1">
      <alignment horizontal="right"/>
      <protection hidden="1"/>
    </xf>
    <xf numFmtId="0" fontId="8" fillId="5" borderId="46" xfId="0" applyFont="1" applyFill="1" applyBorder="1" applyAlignment="1" applyProtection="1">
      <alignment horizontal="right"/>
      <protection hidden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/>
    </xf>
    <xf numFmtId="0" fontId="8" fillId="7" borderId="43" xfId="0" applyFont="1" applyFill="1" applyBorder="1" applyAlignment="1">
      <alignment horizontal="center"/>
    </xf>
    <xf numFmtId="0" fontId="8" fillId="7" borderId="44" xfId="0" applyFont="1" applyFill="1" applyBorder="1" applyAlignment="1">
      <alignment horizontal="center"/>
    </xf>
    <xf numFmtId="0" fontId="8" fillId="6" borderId="42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8" fillId="6" borderId="45" xfId="0" applyFont="1" applyFill="1" applyBorder="1" applyAlignment="1" applyProtection="1">
      <alignment horizontal="right"/>
      <protection hidden="1"/>
    </xf>
    <xf numFmtId="0" fontId="8" fillId="6" borderId="46" xfId="0" applyFont="1" applyFill="1" applyBorder="1" applyAlignment="1" applyProtection="1">
      <alignment horizontal="right"/>
      <protection hidden="1"/>
    </xf>
    <xf numFmtId="0" fontId="8" fillId="6" borderId="2" xfId="0" applyFont="1" applyFill="1" applyBorder="1" applyAlignment="1">
      <alignment horizontal="center"/>
    </xf>
    <xf numFmtId="0" fontId="8" fillId="6" borderId="36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164" fontId="4" fillId="4" borderId="9" xfId="2" applyNumberFormat="1" applyFont="1" applyFill="1" applyBorder="1" applyAlignment="1">
      <alignment horizontal="center"/>
    </xf>
    <xf numFmtId="164" fontId="4" fillId="4" borderId="10" xfId="2" applyNumberFormat="1" applyFont="1" applyFill="1" applyBorder="1" applyAlignment="1">
      <alignment horizontal="center"/>
    </xf>
    <xf numFmtId="165" fontId="4" fillId="4" borderId="16" xfId="2" applyNumberFormat="1" applyFont="1" applyFill="1" applyBorder="1" applyAlignment="1">
      <alignment horizontal="center"/>
    </xf>
    <xf numFmtId="165" fontId="4" fillId="4" borderId="17" xfId="2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6" borderId="22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left"/>
    </xf>
    <xf numFmtId="0" fontId="8" fillId="6" borderId="30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6" borderId="28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167" fontId="0" fillId="0" borderId="28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164" fontId="4" fillId="5" borderId="33" xfId="2" applyNumberFormat="1" applyFont="1" applyFill="1" applyBorder="1" applyAlignment="1" applyProtection="1">
      <alignment horizontal="center"/>
      <protection hidden="1"/>
    </xf>
    <xf numFmtId="164" fontId="4" fillId="5" borderId="54" xfId="2" applyNumberFormat="1" applyFont="1" applyFill="1" applyBorder="1" applyAlignment="1" applyProtection="1">
      <alignment horizontal="center"/>
      <protection hidden="1"/>
    </xf>
    <xf numFmtId="164" fontId="4" fillId="5" borderId="28" xfId="2" applyNumberFormat="1" applyFont="1" applyFill="1" applyBorder="1" applyAlignment="1" applyProtection="1">
      <alignment horizontal="center"/>
      <protection hidden="1"/>
    </xf>
    <xf numFmtId="164" fontId="4" fillId="5" borderId="29" xfId="2" applyNumberFormat="1" applyFont="1" applyFill="1" applyBorder="1" applyAlignment="1" applyProtection="1">
      <alignment horizontal="center"/>
      <protection hidden="1"/>
    </xf>
    <xf numFmtId="164" fontId="4" fillId="5" borderId="30" xfId="2" applyNumberFormat="1" applyFont="1" applyFill="1" applyBorder="1" applyAlignment="1" applyProtection="1">
      <alignment horizontal="center"/>
      <protection hidden="1"/>
    </xf>
    <xf numFmtId="164" fontId="4" fillId="5" borderId="32" xfId="2" applyNumberFormat="1" applyFont="1" applyFill="1" applyBorder="1" applyAlignment="1" applyProtection="1">
      <alignment horizontal="center"/>
      <protection hidden="1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164" fontId="4" fillId="7" borderId="30" xfId="2" applyNumberFormat="1" applyFont="1" applyFill="1" applyBorder="1" applyAlignment="1" applyProtection="1">
      <alignment horizontal="center"/>
      <protection hidden="1"/>
    </xf>
    <xf numFmtId="164" fontId="4" fillId="7" borderId="32" xfId="2" applyNumberFormat="1" applyFont="1" applyFill="1" applyBorder="1" applyAlignment="1" applyProtection="1">
      <alignment horizontal="center"/>
      <protection hidden="1"/>
    </xf>
    <xf numFmtId="0" fontId="8" fillId="7" borderId="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164" fontId="4" fillId="7" borderId="33" xfId="2" applyNumberFormat="1" applyFont="1" applyFill="1" applyBorder="1" applyAlignment="1" applyProtection="1">
      <alignment horizontal="center"/>
      <protection hidden="1"/>
    </xf>
    <xf numFmtId="164" fontId="4" fillId="7" borderId="54" xfId="2" applyNumberFormat="1" applyFont="1" applyFill="1" applyBorder="1" applyAlignment="1" applyProtection="1">
      <alignment horizontal="center"/>
      <protection hidden="1"/>
    </xf>
    <xf numFmtId="164" fontId="4" fillId="7" borderId="28" xfId="2" applyNumberFormat="1" applyFont="1" applyFill="1" applyBorder="1" applyAlignment="1" applyProtection="1">
      <alignment horizontal="center"/>
      <protection hidden="1"/>
    </xf>
    <xf numFmtId="164" fontId="4" fillId="7" borderId="29" xfId="2" applyNumberFormat="1" applyFont="1" applyFill="1" applyBorder="1" applyAlignment="1" applyProtection="1">
      <alignment horizontal="center"/>
      <protection hidden="1"/>
    </xf>
    <xf numFmtId="0" fontId="8" fillId="7" borderId="5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164" fontId="4" fillId="2" borderId="33" xfId="2" applyNumberFormat="1" applyFont="1" applyFill="1" applyBorder="1" applyAlignment="1" applyProtection="1">
      <alignment horizontal="center"/>
      <protection hidden="1"/>
    </xf>
    <xf numFmtId="164" fontId="4" fillId="2" borderId="54" xfId="2" applyNumberFormat="1" applyFont="1" applyFill="1" applyBorder="1" applyAlignment="1" applyProtection="1">
      <alignment horizontal="center"/>
      <protection hidden="1"/>
    </xf>
    <xf numFmtId="164" fontId="4" fillId="2" borderId="28" xfId="2" applyNumberFormat="1" applyFont="1" applyFill="1" applyBorder="1" applyAlignment="1" applyProtection="1">
      <alignment horizontal="center"/>
      <protection hidden="1"/>
    </xf>
    <xf numFmtId="164" fontId="4" fillId="2" borderId="29" xfId="2" applyNumberFormat="1" applyFont="1" applyFill="1" applyBorder="1" applyAlignment="1" applyProtection="1">
      <alignment horizontal="center"/>
      <protection hidden="1"/>
    </xf>
    <xf numFmtId="164" fontId="4" fillId="2" borderId="30" xfId="2" applyNumberFormat="1" applyFont="1" applyFill="1" applyBorder="1" applyAlignment="1" applyProtection="1">
      <alignment horizontal="center"/>
      <protection hidden="1"/>
    </xf>
    <xf numFmtId="164" fontId="4" fillId="2" borderId="32" xfId="2" applyNumberFormat="1" applyFont="1" applyFill="1" applyBorder="1" applyAlignment="1" applyProtection="1">
      <alignment horizontal="center"/>
      <protection hidden="1"/>
    </xf>
  </cellXfs>
  <cellStyles count="4">
    <cellStyle name="F6" xfId="1" xr:uid="{00000000-0005-0000-0000-000000000000}"/>
    <cellStyle name="Normal" xfId="0" builtinId="0"/>
    <cellStyle name="Normal_EN442" xfId="2" xr:uid="{8FBFA1C9-0504-4493-BE54-A3640DD98FA5}"/>
    <cellStyle name="Normal_LogW-test 2" xfId="3" xr:uid="{28E73927-C2CD-4AFE-8057-157E6B574AAF}"/>
  </cellStyles>
  <dxfs count="0"/>
  <tableStyles count="0" defaultTableStyle="TableStyleMedium9" defaultPivotStyle="PivotStyleLight16"/>
  <colors>
    <mruColors>
      <color rgb="FFFF99CC"/>
      <color rgb="FF99CCFF"/>
      <color rgb="FFFFFF9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58</xdr:row>
      <xdr:rowOff>49336</xdr:rowOff>
    </xdr:from>
    <xdr:to>
      <xdr:col>3</xdr:col>
      <xdr:colOff>549649</xdr:colOff>
      <xdr:row>61</xdr:row>
      <xdr:rowOff>181113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3F3F13E-4E41-472C-8D9C-A8031256F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35672836"/>
          <a:ext cx="3676650" cy="710897"/>
        </a:xfrm>
        <a:prstGeom prst="rect">
          <a:avLst/>
        </a:prstGeom>
      </xdr:spPr>
    </xdr:pic>
    <xdr:clientData/>
  </xdr:twoCellAnchor>
  <xdr:twoCellAnchor editAs="oneCell">
    <xdr:from>
      <xdr:col>20</xdr:col>
      <xdr:colOff>174812</xdr:colOff>
      <xdr:row>2</xdr:row>
      <xdr:rowOff>33648</xdr:rowOff>
    </xdr:from>
    <xdr:to>
      <xdr:col>22</xdr:col>
      <xdr:colOff>627530</xdr:colOff>
      <xdr:row>4</xdr:row>
      <xdr:rowOff>18827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FA06F4D-458C-4D4F-A84C-04EEEDAD9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3753" y="515501"/>
          <a:ext cx="1887071" cy="366179"/>
        </a:xfrm>
        <a:prstGeom prst="rect">
          <a:avLst/>
        </a:prstGeom>
      </xdr:spPr>
    </xdr:pic>
    <xdr:clientData/>
  </xdr:twoCellAnchor>
  <xdr:twoCellAnchor editAs="oneCell">
    <xdr:from>
      <xdr:col>17</xdr:col>
      <xdr:colOff>212911</xdr:colOff>
      <xdr:row>2</xdr:row>
      <xdr:rowOff>33617</xdr:rowOff>
    </xdr:from>
    <xdr:to>
      <xdr:col>19</xdr:col>
      <xdr:colOff>616324</xdr:colOff>
      <xdr:row>4</xdr:row>
      <xdr:rowOff>29645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371E7B5-E7EF-4D79-A033-6AB622CD4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0323" y="515470"/>
          <a:ext cx="1837766" cy="377028"/>
        </a:xfrm>
        <a:prstGeom prst="rect">
          <a:avLst/>
        </a:prstGeom>
      </xdr:spPr>
    </xdr:pic>
    <xdr:clientData/>
  </xdr:twoCellAnchor>
  <xdr:twoCellAnchor editAs="oneCell">
    <xdr:from>
      <xdr:col>6</xdr:col>
      <xdr:colOff>24653</xdr:colOff>
      <xdr:row>2</xdr:row>
      <xdr:rowOff>62783</xdr:rowOff>
    </xdr:from>
    <xdr:to>
      <xdr:col>8</xdr:col>
      <xdr:colOff>342900</xdr:colOff>
      <xdr:row>4</xdr:row>
      <xdr:rowOff>47962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2AF438F2-CA25-4087-8279-056CC7AAE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653" y="544636"/>
          <a:ext cx="1887071" cy="366179"/>
        </a:xfrm>
        <a:prstGeom prst="rect">
          <a:avLst/>
        </a:prstGeom>
      </xdr:spPr>
    </xdr:pic>
    <xdr:clientData/>
  </xdr:twoCellAnchor>
  <xdr:twoCellAnchor editAs="oneCell">
    <xdr:from>
      <xdr:col>3</xdr:col>
      <xdr:colOff>62752</xdr:colOff>
      <xdr:row>2</xdr:row>
      <xdr:rowOff>62752</xdr:rowOff>
    </xdr:from>
    <xdr:to>
      <xdr:col>5</xdr:col>
      <xdr:colOff>466165</xdr:colOff>
      <xdr:row>4</xdr:row>
      <xdr:rowOff>58780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37373C01-F73E-4462-B1F3-ABB1C649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223" y="544605"/>
          <a:ext cx="1837766" cy="377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616323</xdr:colOff>
      <xdr:row>210</xdr:row>
      <xdr:rowOff>4513</xdr:rowOff>
    </xdr:from>
    <xdr:to>
      <xdr:col>27</xdr:col>
      <xdr:colOff>502584</xdr:colOff>
      <xdr:row>213</xdr:row>
      <xdr:rowOff>132480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F2FC937-C472-48DE-AB1E-0EE6FBB9D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1147" y="64359895"/>
          <a:ext cx="3687296" cy="710897"/>
        </a:xfrm>
        <a:prstGeom prst="rect">
          <a:avLst/>
        </a:prstGeom>
      </xdr:spPr>
    </xdr:pic>
    <xdr:clientData/>
  </xdr:twoCellAnchor>
  <xdr:twoCellAnchor editAs="oneCell">
    <xdr:from>
      <xdr:col>20</xdr:col>
      <xdr:colOff>253253</xdr:colOff>
      <xdr:row>2</xdr:row>
      <xdr:rowOff>89677</xdr:rowOff>
    </xdr:from>
    <xdr:to>
      <xdr:col>22</xdr:col>
      <xdr:colOff>705971</xdr:colOff>
      <xdr:row>4</xdr:row>
      <xdr:rowOff>74856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B88D89B9-D3DF-4833-88A9-5FA1B6C42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2194" y="571530"/>
          <a:ext cx="1887071" cy="366179"/>
        </a:xfrm>
        <a:prstGeom prst="rect">
          <a:avLst/>
        </a:prstGeom>
      </xdr:spPr>
    </xdr:pic>
    <xdr:clientData/>
  </xdr:twoCellAnchor>
  <xdr:twoCellAnchor editAs="oneCell">
    <xdr:from>
      <xdr:col>17</xdr:col>
      <xdr:colOff>291352</xdr:colOff>
      <xdr:row>2</xdr:row>
      <xdr:rowOff>89646</xdr:rowOff>
    </xdr:from>
    <xdr:to>
      <xdr:col>19</xdr:col>
      <xdr:colOff>694765</xdr:colOff>
      <xdr:row>4</xdr:row>
      <xdr:rowOff>85674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D7EAFC04-B0B1-45AE-90F9-7F1D35A4D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8764" y="571499"/>
          <a:ext cx="1837766" cy="377028"/>
        </a:xfrm>
        <a:prstGeom prst="rect">
          <a:avLst/>
        </a:prstGeom>
      </xdr:spPr>
    </xdr:pic>
    <xdr:clientData/>
  </xdr:twoCellAnchor>
  <xdr:twoCellAnchor editAs="oneCell">
    <xdr:from>
      <xdr:col>6</xdr:col>
      <xdr:colOff>58270</xdr:colOff>
      <xdr:row>2</xdr:row>
      <xdr:rowOff>96400</xdr:rowOff>
    </xdr:from>
    <xdr:to>
      <xdr:col>8</xdr:col>
      <xdr:colOff>376517</xdr:colOff>
      <xdr:row>4</xdr:row>
      <xdr:rowOff>81579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1FEF3480-F1E8-4F3B-BAD5-4D2F5F6F3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270" y="578253"/>
          <a:ext cx="1887071" cy="366179"/>
        </a:xfrm>
        <a:prstGeom prst="rect">
          <a:avLst/>
        </a:prstGeom>
      </xdr:spPr>
    </xdr:pic>
    <xdr:clientData/>
  </xdr:twoCellAnchor>
  <xdr:twoCellAnchor editAs="oneCell">
    <xdr:from>
      <xdr:col>3</xdr:col>
      <xdr:colOff>96369</xdr:colOff>
      <xdr:row>2</xdr:row>
      <xdr:rowOff>96369</xdr:rowOff>
    </xdr:from>
    <xdr:to>
      <xdr:col>5</xdr:col>
      <xdr:colOff>499782</xdr:colOff>
      <xdr:row>4</xdr:row>
      <xdr:rowOff>92397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33F24C61-5A19-4280-8972-EA765E0B4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8840" y="578222"/>
          <a:ext cx="1837766" cy="377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F6C0-9928-45EB-A977-35A2E87AA10B}">
  <dimension ref="A1:W57"/>
  <sheetViews>
    <sheetView showGridLines="0" zoomScale="85" zoomScaleNormal="85" workbookViewId="0">
      <selection activeCell="J16" sqref="J16"/>
    </sheetView>
  </sheetViews>
  <sheetFormatPr defaultColWidth="9.140625" defaultRowHeight="15" x14ac:dyDescent="0.25"/>
  <cols>
    <col min="1" max="1" width="19.42578125" style="2" customWidth="1"/>
    <col min="2" max="2" width="15.5703125" style="2" bestFit="1" customWidth="1"/>
    <col min="3" max="3" width="12.5703125" style="2" bestFit="1" customWidth="1"/>
    <col min="4" max="7" width="10.7109375" style="2" customWidth="1"/>
    <col min="8" max="8" width="12.7109375" style="2" bestFit="1" customWidth="1"/>
    <col min="9" max="23" width="10.7109375" style="2" customWidth="1"/>
    <col min="24" max="16384" width="9.140625" style="2"/>
  </cols>
  <sheetData>
    <row r="1" spans="1:23" ht="23.25" x14ac:dyDescent="0.35">
      <c r="A1" s="58" t="s">
        <v>25</v>
      </c>
      <c r="B1" s="4"/>
      <c r="C1" s="4"/>
      <c r="D1" s="4"/>
    </row>
    <row r="2" spans="1:23" x14ac:dyDescent="0.25">
      <c r="A2" s="4"/>
      <c r="B2" s="4"/>
      <c r="C2" s="4"/>
      <c r="D2" s="4"/>
    </row>
    <row r="3" spans="1:23" x14ac:dyDescent="0.25">
      <c r="A3" s="4"/>
      <c r="B3" s="4"/>
      <c r="C3" s="4"/>
      <c r="D3" s="4"/>
    </row>
    <row r="4" spans="1:23" x14ac:dyDescent="0.25">
      <c r="A4" s="4"/>
      <c r="B4" s="4"/>
      <c r="C4" s="4"/>
      <c r="D4" s="4"/>
    </row>
    <row r="5" spans="1:23" ht="15.75" thickBot="1" x14ac:dyDescent="0.3">
      <c r="A5" s="4"/>
      <c r="B5" s="4"/>
      <c r="C5" s="4"/>
      <c r="D5" s="4"/>
    </row>
    <row r="6" spans="1:23" x14ac:dyDescent="0.25">
      <c r="A6" s="247" t="s">
        <v>12</v>
      </c>
      <c r="B6" s="248"/>
      <c r="C6" s="249"/>
      <c r="D6" s="246" t="s">
        <v>16</v>
      </c>
      <c r="E6" s="237"/>
      <c r="F6" s="237" t="s">
        <v>17</v>
      </c>
      <c r="G6" s="238"/>
      <c r="H6" s="244" t="s">
        <v>16</v>
      </c>
      <c r="I6" s="237"/>
      <c r="J6" s="237" t="s">
        <v>17</v>
      </c>
      <c r="K6" s="245"/>
      <c r="L6" s="246" t="s">
        <v>16</v>
      </c>
      <c r="M6" s="237"/>
      <c r="N6" s="237" t="s">
        <v>17</v>
      </c>
      <c r="O6" s="238"/>
      <c r="P6" s="244" t="s">
        <v>16</v>
      </c>
      <c r="Q6" s="237"/>
      <c r="R6" s="237" t="s">
        <v>17</v>
      </c>
      <c r="S6" s="245"/>
      <c r="T6" s="246" t="s">
        <v>16</v>
      </c>
      <c r="U6" s="237"/>
      <c r="V6" s="237" t="s">
        <v>17</v>
      </c>
      <c r="W6" s="238"/>
    </row>
    <row r="7" spans="1:23" ht="15" customHeight="1" x14ac:dyDescent="0.25">
      <c r="A7" s="232" t="s">
        <v>3</v>
      </c>
      <c r="B7" s="233"/>
      <c r="C7" s="234"/>
      <c r="D7" s="239">
        <v>400</v>
      </c>
      <c r="E7" s="240"/>
      <c r="F7" s="240"/>
      <c r="G7" s="241"/>
      <c r="H7" s="242">
        <v>500</v>
      </c>
      <c r="I7" s="240"/>
      <c r="J7" s="240"/>
      <c r="K7" s="243"/>
      <c r="L7" s="239">
        <v>600</v>
      </c>
      <c r="M7" s="240"/>
      <c r="N7" s="240"/>
      <c r="O7" s="241"/>
      <c r="P7" s="242">
        <v>700</v>
      </c>
      <c r="Q7" s="240"/>
      <c r="R7" s="240"/>
      <c r="S7" s="243"/>
      <c r="T7" s="239">
        <v>900</v>
      </c>
      <c r="U7" s="240"/>
      <c r="V7" s="240"/>
      <c r="W7" s="241"/>
    </row>
    <row r="8" spans="1:23" ht="15" customHeight="1" thickBot="1" x14ac:dyDescent="0.3">
      <c r="A8" s="229" t="s">
        <v>15</v>
      </c>
      <c r="B8" s="230"/>
      <c r="C8" s="231"/>
      <c r="D8" s="59">
        <v>40</v>
      </c>
      <c r="E8" s="60">
        <v>60</v>
      </c>
      <c r="F8" s="60">
        <v>40</v>
      </c>
      <c r="G8" s="61">
        <v>60</v>
      </c>
      <c r="H8" s="62">
        <v>40</v>
      </c>
      <c r="I8" s="63">
        <v>60</v>
      </c>
      <c r="J8" s="63">
        <v>40</v>
      </c>
      <c r="K8" s="64">
        <v>60</v>
      </c>
      <c r="L8" s="59">
        <v>40</v>
      </c>
      <c r="M8" s="60">
        <v>60</v>
      </c>
      <c r="N8" s="60">
        <v>40</v>
      </c>
      <c r="O8" s="61">
        <v>60</v>
      </c>
      <c r="P8" s="62">
        <v>40</v>
      </c>
      <c r="Q8" s="63">
        <v>60</v>
      </c>
      <c r="R8" s="63">
        <v>40</v>
      </c>
      <c r="S8" s="64">
        <v>60</v>
      </c>
      <c r="T8" s="89">
        <v>40</v>
      </c>
      <c r="U8" s="63">
        <v>60</v>
      </c>
      <c r="V8" s="63">
        <v>40</v>
      </c>
      <c r="W8" s="90">
        <v>60</v>
      </c>
    </row>
    <row r="9" spans="1:23" ht="15" customHeight="1" x14ac:dyDescent="0.25">
      <c r="A9" s="232" t="s">
        <v>13</v>
      </c>
      <c r="B9" s="233"/>
      <c r="C9" s="234"/>
      <c r="D9" s="44">
        <v>753</v>
      </c>
      <c r="E9" s="45">
        <v>590</v>
      </c>
      <c r="F9" s="45">
        <v>1225</v>
      </c>
      <c r="G9" s="46">
        <v>942</v>
      </c>
      <c r="H9" s="48">
        <v>908</v>
      </c>
      <c r="I9" s="49">
        <v>707</v>
      </c>
      <c r="J9" s="49">
        <v>1483</v>
      </c>
      <c r="K9" s="50">
        <v>1151</v>
      </c>
      <c r="L9" s="48">
        <v>1058</v>
      </c>
      <c r="M9" s="49">
        <v>821</v>
      </c>
      <c r="N9" s="49">
        <v>1738</v>
      </c>
      <c r="O9" s="50">
        <v>1355</v>
      </c>
      <c r="P9" s="48">
        <v>1208</v>
      </c>
      <c r="Q9" s="49">
        <v>933</v>
      </c>
      <c r="R9" s="49">
        <v>1990</v>
      </c>
      <c r="S9" s="188">
        <v>1557</v>
      </c>
      <c r="T9" s="48">
        <v>1505</v>
      </c>
      <c r="U9" s="49">
        <v>1158</v>
      </c>
      <c r="V9" s="49">
        <v>2488</v>
      </c>
      <c r="W9" s="50">
        <v>1955</v>
      </c>
    </row>
    <row r="10" spans="1:23" x14ac:dyDescent="0.25">
      <c r="A10" s="232" t="s">
        <v>14</v>
      </c>
      <c r="B10" s="233"/>
      <c r="C10" s="234"/>
      <c r="D10" s="43">
        <v>1.3</v>
      </c>
      <c r="E10" s="40">
        <v>1.3</v>
      </c>
      <c r="F10" s="40">
        <v>1.3</v>
      </c>
      <c r="G10" s="85">
        <v>1.3</v>
      </c>
      <c r="H10" s="43">
        <v>1.3</v>
      </c>
      <c r="I10" s="40">
        <v>1.3</v>
      </c>
      <c r="J10" s="40">
        <v>1.3</v>
      </c>
      <c r="K10" s="42">
        <v>1.3</v>
      </c>
      <c r="L10" s="43">
        <v>1.3</v>
      </c>
      <c r="M10" s="40">
        <v>1.3</v>
      </c>
      <c r="N10" s="40">
        <v>1.3</v>
      </c>
      <c r="O10" s="42">
        <v>1.3</v>
      </c>
      <c r="P10" s="43">
        <v>1.3</v>
      </c>
      <c r="Q10" s="40">
        <v>1.3</v>
      </c>
      <c r="R10" s="40">
        <v>1.3</v>
      </c>
      <c r="S10" s="180">
        <v>1.3</v>
      </c>
      <c r="T10" s="43">
        <v>1.3</v>
      </c>
      <c r="U10" s="40">
        <v>1.3</v>
      </c>
      <c r="V10" s="40">
        <v>1.3</v>
      </c>
      <c r="W10" s="42">
        <v>1.3</v>
      </c>
    </row>
    <row r="11" spans="1:23" x14ac:dyDescent="0.25">
      <c r="A11" s="232" t="s">
        <v>18</v>
      </c>
      <c r="B11" s="233"/>
      <c r="C11" s="234"/>
      <c r="D11" s="223">
        <v>1.1000000000000001</v>
      </c>
      <c r="E11" s="224"/>
      <c r="F11" s="235">
        <v>2</v>
      </c>
      <c r="G11" s="236"/>
      <c r="H11" s="223">
        <v>1.4</v>
      </c>
      <c r="I11" s="224"/>
      <c r="J11" s="221">
        <v>2.4</v>
      </c>
      <c r="K11" s="222"/>
      <c r="L11" s="223">
        <v>1.6</v>
      </c>
      <c r="M11" s="224"/>
      <c r="N11" s="221">
        <v>2.9</v>
      </c>
      <c r="O11" s="222"/>
      <c r="P11" s="223">
        <v>1.8</v>
      </c>
      <c r="Q11" s="224"/>
      <c r="R11" s="221">
        <v>3.4</v>
      </c>
      <c r="S11" s="225"/>
      <c r="T11" s="223">
        <v>2.2999999999999998</v>
      </c>
      <c r="U11" s="224"/>
      <c r="V11" s="221">
        <v>4.3</v>
      </c>
      <c r="W11" s="222"/>
    </row>
    <row r="12" spans="1:23" ht="15.75" thickBot="1" x14ac:dyDescent="0.3">
      <c r="A12" s="226" t="s">
        <v>19</v>
      </c>
      <c r="B12" s="227"/>
      <c r="C12" s="228"/>
      <c r="D12" s="216">
        <v>0.3</v>
      </c>
      <c r="E12" s="217"/>
      <c r="F12" s="218">
        <v>0.4</v>
      </c>
      <c r="G12" s="219"/>
      <c r="H12" s="216">
        <v>0.3</v>
      </c>
      <c r="I12" s="217"/>
      <c r="J12" s="218">
        <v>0.5</v>
      </c>
      <c r="K12" s="220"/>
      <c r="L12" s="216">
        <v>0.4</v>
      </c>
      <c r="M12" s="217"/>
      <c r="N12" s="218">
        <v>0.6</v>
      </c>
      <c r="O12" s="220"/>
      <c r="P12" s="216">
        <v>0.4</v>
      </c>
      <c r="Q12" s="217"/>
      <c r="R12" s="218">
        <v>0.7</v>
      </c>
      <c r="S12" s="219"/>
      <c r="T12" s="216">
        <v>0.5</v>
      </c>
      <c r="U12" s="217"/>
      <c r="V12" s="218">
        <v>0.9</v>
      </c>
      <c r="W12" s="220"/>
    </row>
    <row r="13" spans="1:23" x14ac:dyDescent="0.25">
      <c r="A13" s="1"/>
      <c r="B13" s="1"/>
      <c r="C13" s="1"/>
      <c r="G13" s="35"/>
      <c r="H13" s="36"/>
      <c r="I13" s="35"/>
      <c r="J13" s="37"/>
      <c r="K13" s="37"/>
      <c r="L13" s="38"/>
      <c r="M13" s="25"/>
      <c r="N13" s="25"/>
    </row>
    <row r="14" spans="1:23" ht="15.75" thickBot="1" x14ac:dyDescent="0.3">
      <c r="A14" s="57" t="s">
        <v>21</v>
      </c>
      <c r="B14" s="1"/>
      <c r="C14" s="1"/>
      <c r="G14" s="35"/>
      <c r="H14" s="36"/>
      <c r="I14" s="35"/>
      <c r="J14" s="41"/>
      <c r="K14" s="41"/>
      <c r="L14" s="41"/>
      <c r="M14" s="41"/>
    </row>
    <row r="15" spans="1:23" ht="15.75" thickBot="1" x14ac:dyDescent="0.3">
      <c r="A15" s="8" t="s">
        <v>5</v>
      </c>
      <c r="B15" s="9"/>
      <c r="C15" s="10"/>
      <c r="D15" s="11" t="s">
        <v>6</v>
      </c>
      <c r="E15" s="12"/>
      <c r="F15" s="13"/>
      <c r="G15" s="211" t="s">
        <v>7</v>
      </c>
      <c r="H15" s="212"/>
      <c r="J15" s="41"/>
      <c r="K15" s="41"/>
      <c r="L15" s="41"/>
      <c r="M15" s="41"/>
    </row>
    <row r="16" spans="1:23" ht="15.75" thickBot="1" x14ac:dyDescent="0.3">
      <c r="A16" s="14" t="s">
        <v>8</v>
      </c>
      <c r="B16" s="15">
        <v>75</v>
      </c>
      <c r="C16" s="34" t="s">
        <v>1</v>
      </c>
      <c r="D16" s="16">
        <v>75</v>
      </c>
      <c r="E16" s="17"/>
      <c r="F16" s="18">
        <v>75</v>
      </c>
      <c r="G16" s="213">
        <v>3.4119999999999999</v>
      </c>
      <c r="H16" s="214"/>
      <c r="I16" s="35"/>
      <c r="J16" s="41"/>
      <c r="K16" s="41"/>
      <c r="L16" s="41"/>
      <c r="M16" s="41"/>
    </row>
    <row r="17" spans="1:15" x14ac:dyDescent="0.25">
      <c r="A17" s="19" t="s">
        <v>9</v>
      </c>
      <c r="B17" s="20">
        <v>65</v>
      </c>
      <c r="C17" s="21" t="s">
        <v>1</v>
      </c>
      <c r="D17" s="22">
        <v>65</v>
      </c>
      <c r="E17" s="33"/>
      <c r="F17" s="24">
        <v>65</v>
      </c>
      <c r="G17" s="25"/>
      <c r="H17" s="25"/>
      <c r="I17" s="35"/>
      <c r="J17" s="41"/>
      <c r="K17" s="41"/>
      <c r="L17" s="41"/>
      <c r="M17" s="41"/>
    </row>
    <row r="18" spans="1:15" x14ac:dyDescent="0.25">
      <c r="A18" s="19" t="s">
        <v>10</v>
      </c>
      <c r="B18" s="20">
        <v>20</v>
      </c>
      <c r="C18" s="21" t="s">
        <v>1</v>
      </c>
      <c r="D18" s="22">
        <v>20</v>
      </c>
      <c r="E18" s="23"/>
      <c r="F18" s="24">
        <v>20</v>
      </c>
      <c r="G18" s="25"/>
      <c r="H18" s="25"/>
      <c r="I18" s="35"/>
      <c r="J18" s="41"/>
      <c r="K18" s="41"/>
      <c r="L18" s="41"/>
      <c r="M18" s="41"/>
    </row>
    <row r="19" spans="1:15" ht="15.75" thickBot="1" x14ac:dyDescent="0.3">
      <c r="A19" s="26" t="s">
        <v>11</v>
      </c>
      <c r="B19" s="27">
        <f>(AVERAGE(B16:B17))-B18</f>
        <v>50</v>
      </c>
      <c r="C19" s="28" t="s">
        <v>1</v>
      </c>
      <c r="D19" s="29">
        <f>(D16-D17)/LN((D16-D18)/(D17-D18))</f>
        <v>49.83288654563971</v>
      </c>
      <c r="E19" s="30"/>
      <c r="F19" s="31">
        <f>(F16-F17)/LN((F16-F18)/(F17-F18))</f>
        <v>49.83288654563971</v>
      </c>
      <c r="G19" s="25"/>
      <c r="H19" s="25"/>
      <c r="I19" s="35"/>
      <c r="J19" s="41"/>
      <c r="K19" s="41"/>
      <c r="L19" s="41"/>
      <c r="M19" s="41"/>
    </row>
    <row r="20" spans="1:15" x14ac:dyDescent="0.25">
      <c r="A20" s="1"/>
      <c r="B20" s="1"/>
      <c r="C20" s="1"/>
      <c r="G20" s="35"/>
      <c r="H20" s="36"/>
      <c r="I20" s="35"/>
      <c r="J20" s="37"/>
      <c r="K20" s="37"/>
      <c r="L20" s="38"/>
      <c r="M20" s="25"/>
      <c r="N20" s="25"/>
    </row>
    <row r="21" spans="1:15" x14ac:dyDescent="0.25">
      <c r="A21" s="83" t="s">
        <v>26</v>
      </c>
      <c r="B21" s="1"/>
      <c r="C21" s="1"/>
      <c r="G21" s="35"/>
      <c r="H21" s="36"/>
      <c r="I21" s="35"/>
      <c r="J21" s="37"/>
      <c r="K21" s="37"/>
      <c r="L21" s="38"/>
      <c r="M21" s="25"/>
      <c r="N21" s="25"/>
    </row>
    <row r="22" spans="1:15" x14ac:dyDescent="0.25">
      <c r="A22" s="83" t="s">
        <v>27</v>
      </c>
      <c r="B22" s="1"/>
      <c r="C22" s="1"/>
      <c r="G22" s="35"/>
      <c r="H22" s="36"/>
      <c r="I22" s="35"/>
      <c r="J22" s="37"/>
      <c r="K22" s="37"/>
      <c r="L22" s="38"/>
      <c r="M22" s="25"/>
      <c r="N22" s="25"/>
    </row>
    <row r="23" spans="1:15" x14ac:dyDescent="0.25">
      <c r="A23" s="83" t="s">
        <v>28</v>
      </c>
      <c r="B23" s="1"/>
      <c r="C23" s="1"/>
      <c r="G23" s="35"/>
      <c r="H23" s="36"/>
      <c r="I23" s="35"/>
      <c r="J23" s="37"/>
      <c r="K23" s="37"/>
      <c r="L23" s="38"/>
      <c r="M23" s="25"/>
      <c r="N23" s="25"/>
    </row>
    <row r="24" spans="1:15" x14ac:dyDescent="0.25">
      <c r="A24" s="83" t="s">
        <v>29</v>
      </c>
      <c r="B24" s="1"/>
      <c r="C24" s="1"/>
      <c r="G24" s="35"/>
      <c r="H24" s="36"/>
      <c r="I24" s="35"/>
      <c r="J24" s="37"/>
      <c r="K24" s="37"/>
      <c r="L24" s="38"/>
      <c r="M24" s="25"/>
      <c r="N24" s="25"/>
    </row>
    <row r="25" spans="1:15" ht="18.75" x14ac:dyDescent="0.3">
      <c r="B25" s="84"/>
      <c r="C25" s="84"/>
      <c r="D25" s="84"/>
      <c r="H25" s="215"/>
      <c r="I25" s="215"/>
      <c r="J25" s="215"/>
      <c r="N25" s="84"/>
      <c r="O25" s="84"/>
    </row>
    <row r="27" spans="1:15" ht="15.75" thickBot="1" x14ac:dyDescent="0.3">
      <c r="A27" s="57" t="s">
        <v>22</v>
      </c>
      <c r="B27" s="3"/>
      <c r="C27" s="3"/>
      <c r="D27" s="3"/>
    </row>
    <row r="28" spans="1:15" ht="15.75" thickBot="1" x14ac:dyDescent="0.3">
      <c r="A28" s="80" t="s">
        <v>0</v>
      </c>
      <c r="B28" s="203" t="s">
        <v>4</v>
      </c>
      <c r="C28" s="204"/>
      <c r="D28" s="204" t="s">
        <v>20</v>
      </c>
      <c r="E28" s="205"/>
    </row>
    <row r="29" spans="1:15" x14ac:dyDescent="0.25">
      <c r="A29" s="206" t="s">
        <v>3</v>
      </c>
      <c r="B29" s="208" t="s">
        <v>2</v>
      </c>
      <c r="C29" s="209"/>
      <c r="D29" s="209"/>
      <c r="E29" s="210"/>
    </row>
    <row r="30" spans="1:15" ht="15.75" thickBot="1" x14ac:dyDescent="0.3">
      <c r="A30" s="207"/>
      <c r="B30" s="67">
        <v>40</v>
      </c>
      <c r="C30" s="68">
        <v>60</v>
      </c>
      <c r="D30" s="68">
        <v>40</v>
      </c>
      <c r="E30" s="69">
        <v>60</v>
      </c>
    </row>
    <row r="31" spans="1:15" x14ac:dyDescent="0.25">
      <c r="A31" s="186">
        <v>400</v>
      </c>
      <c r="B31" s="182">
        <f>ROUND((($B$19/50)^D$10)*D$9*1000/1000,0)</f>
        <v>753</v>
      </c>
      <c r="C31" s="183">
        <f>ROUND((($B$19/50)^E$10)*E$9*1000/1000,0)</f>
        <v>590</v>
      </c>
      <c r="D31" s="183">
        <f>ROUND((($B$19/50)^F$10)*F$9*1000/1000,0)</f>
        <v>1225</v>
      </c>
      <c r="E31" s="184">
        <f>ROUND((($B$19/50)^G$10)*G$9*1000/1000,0)</f>
        <v>942</v>
      </c>
    </row>
    <row r="32" spans="1:15" x14ac:dyDescent="0.25">
      <c r="A32" s="66">
        <v>500</v>
      </c>
      <c r="B32" s="55">
        <f>ROUND((($B$19/50)^$H$10)*H$9*1000/1000,0)</f>
        <v>908</v>
      </c>
      <c r="C32" s="51">
        <f>ROUND((($B$19/50)^$H$10)*I$9*1000/1000,0)</f>
        <v>707</v>
      </c>
      <c r="D32" s="51">
        <f>ROUND((($B$19/50)^$H$10)*J$9*1000/1000,0)</f>
        <v>1483</v>
      </c>
      <c r="E32" s="52">
        <f>ROUND((($B$19/50)^$H$10)*K$9*1000/1000,0)</f>
        <v>1151</v>
      </c>
    </row>
    <row r="33" spans="1:5" x14ac:dyDescent="0.25">
      <c r="A33" s="66">
        <v>600</v>
      </c>
      <c r="B33" s="55">
        <f>ROUND((($B$19/50)^$L$10)*L$9*1000/1000,0)</f>
        <v>1058</v>
      </c>
      <c r="C33" s="51">
        <f>ROUND((($B$19/50)^$L$10)*M$9*1000/1000,0)</f>
        <v>821</v>
      </c>
      <c r="D33" s="51">
        <f>ROUND((($B$19/50)^$L$10)*N$9*1000/1000,0)</f>
        <v>1738</v>
      </c>
      <c r="E33" s="52">
        <f>ROUND((($B$19/50)^$L$10)*O$9*1000/1000,0)</f>
        <v>1355</v>
      </c>
    </row>
    <row r="34" spans="1:5" x14ac:dyDescent="0.25">
      <c r="A34" s="66">
        <v>700</v>
      </c>
      <c r="B34" s="55">
        <f>ROUND((($B$19/50)^$P$10)*P$9*1000/1000,0)</f>
        <v>1208</v>
      </c>
      <c r="C34" s="51">
        <f>ROUND((($B$19/50)^$P$10)*Q$9*1000/1000,0)</f>
        <v>933</v>
      </c>
      <c r="D34" s="51">
        <f>ROUND((($B$19/50)^$P$10)*R$9*1000/1000,0)</f>
        <v>1990</v>
      </c>
      <c r="E34" s="52">
        <f>ROUND((($B$19/50)^$P$10)*S$9*1000/1000,0)</f>
        <v>1557</v>
      </c>
    </row>
    <row r="35" spans="1:5" ht="15.75" thickBot="1" x14ac:dyDescent="0.3">
      <c r="A35" s="65">
        <v>900</v>
      </c>
      <c r="B35" s="56">
        <f>ROUND((($B$19/50)^$T$10)*T9*1000/1000,0)</f>
        <v>1505</v>
      </c>
      <c r="C35" s="53">
        <f>ROUND((($B$19/50)^$T$10)*U9*1000/1000,0)</f>
        <v>1158</v>
      </c>
      <c r="D35" s="53">
        <f>ROUND((($B$19/50)^$T$10)*V9*1000/1000,0)</f>
        <v>2488</v>
      </c>
      <c r="E35" s="54">
        <f>ROUND((($B$19/50)^$T$10)*W9*1000/1000,0)</f>
        <v>1955</v>
      </c>
    </row>
    <row r="36" spans="1:5" x14ac:dyDescent="0.25">
      <c r="A36" s="5"/>
      <c r="B36" s="5"/>
      <c r="C36" s="5"/>
      <c r="D36" s="32"/>
      <c r="E36" s="32"/>
    </row>
    <row r="38" spans="1:5" ht="15.75" thickBot="1" x14ac:dyDescent="0.3">
      <c r="A38" s="57" t="s">
        <v>23</v>
      </c>
      <c r="B38" s="3"/>
      <c r="C38" s="3"/>
      <c r="D38" s="3"/>
    </row>
    <row r="39" spans="1:5" ht="15.75" thickBot="1" x14ac:dyDescent="0.3">
      <c r="A39" s="81" t="s">
        <v>0</v>
      </c>
      <c r="B39" s="194" t="s">
        <v>4</v>
      </c>
      <c r="C39" s="194"/>
      <c r="D39" s="194" t="s">
        <v>20</v>
      </c>
      <c r="E39" s="195"/>
    </row>
    <row r="40" spans="1:5" x14ac:dyDescent="0.25">
      <c r="A40" s="196" t="s">
        <v>3</v>
      </c>
      <c r="B40" s="198" t="s">
        <v>2</v>
      </c>
      <c r="C40" s="199"/>
      <c r="D40" s="199"/>
      <c r="E40" s="200"/>
    </row>
    <row r="41" spans="1:5" ht="15.75" thickBot="1" x14ac:dyDescent="0.3">
      <c r="A41" s="197"/>
      <c r="B41" s="72">
        <v>40</v>
      </c>
      <c r="C41" s="73">
        <v>60</v>
      </c>
      <c r="D41" s="73">
        <v>40</v>
      </c>
      <c r="E41" s="74">
        <v>60</v>
      </c>
    </row>
    <row r="42" spans="1:5" x14ac:dyDescent="0.25">
      <c r="A42" s="185">
        <v>400</v>
      </c>
      <c r="B42" s="182">
        <f>ROUND(D$9*1*($F$19/$D$19)^D$10,0)</f>
        <v>753</v>
      </c>
      <c r="C42" s="183">
        <f>ROUND(E$9*1*($F$19/$D$19)^E$10,0)</f>
        <v>590</v>
      </c>
      <c r="D42" s="183">
        <f>ROUND(F$9*1*($F$19/$D$19)^F$10,0)</f>
        <v>1225</v>
      </c>
      <c r="E42" s="184">
        <f>ROUND(G$9*1*($F$19/$D$19)^G$10,0)</f>
        <v>942</v>
      </c>
    </row>
    <row r="43" spans="1:5" x14ac:dyDescent="0.25">
      <c r="A43" s="70">
        <v>500</v>
      </c>
      <c r="B43" s="55">
        <f>ROUND(H$9*1*($F$19/$D$19)^H$10,0)</f>
        <v>908</v>
      </c>
      <c r="C43" s="51">
        <f>ROUND(I$9*1*($F$19/$D$19)^I$10,0)</f>
        <v>707</v>
      </c>
      <c r="D43" s="51">
        <f>ROUND(J$9*1*($F$19/$D$19)^J$10,0)</f>
        <v>1483</v>
      </c>
      <c r="E43" s="52">
        <f>ROUND(K$9*1*($F$19/$D$19)^K$10,0)</f>
        <v>1151</v>
      </c>
    </row>
    <row r="44" spans="1:5" x14ac:dyDescent="0.25">
      <c r="A44" s="70">
        <v>600</v>
      </c>
      <c r="B44" s="55">
        <f>ROUND(L$9*1*($F$19/$D$19)^L$10,0)</f>
        <v>1058</v>
      </c>
      <c r="C44" s="51">
        <f>ROUND(M$9*1*($F$19/$D$19)^M$10,0)</f>
        <v>821</v>
      </c>
      <c r="D44" s="51">
        <f>ROUND(N$9*1*($F$19/$D$19)^N$10,0)</f>
        <v>1738</v>
      </c>
      <c r="E44" s="52">
        <f>ROUND(O$9*1*($F$19/$D$19)^O$10,0)</f>
        <v>1355</v>
      </c>
    </row>
    <row r="45" spans="1:5" x14ac:dyDescent="0.25">
      <c r="A45" s="70">
        <v>700</v>
      </c>
      <c r="B45" s="55">
        <f>ROUND(P$9*1*($F$19/$D$19)^P$10,0)</f>
        <v>1208</v>
      </c>
      <c r="C45" s="51">
        <f>ROUND(Q$9*1*($F$19/$D$19)^Q$10,0)</f>
        <v>933</v>
      </c>
      <c r="D45" s="51">
        <f>ROUND(R$9*1*($F$19/$D$19)^R$10,0)</f>
        <v>1990</v>
      </c>
      <c r="E45" s="52">
        <f>ROUND(S$9*1*($F$19/$D$19)^S$10,0)</f>
        <v>1557</v>
      </c>
    </row>
    <row r="46" spans="1:5" ht="15.75" thickBot="1" x14ac:dyDescent="0.3">
      <c r="A46" s="71">
        <v>900</v>
      </c>
      <c r="B46" s="56">
        <f>ROUND(T$9*1*($F$19/$D$19)^T$10,0)</f>
        <v>1505</v>
      </c>
      <c r="C46" s="53">
        <f>ROUND(U$9*1*($F$19/$D$19)^U$10,0)</f>
        <v>1158</v>
      </c>
      <c r="D46" s="53">
        <f>ROUND(V$9*1*($F$19/$D$19)^V$10,0)</f>
        <v>2488</v>
      </c>
      <c r="E46" s="54">
        <f>ROUND(W$9*1*($F$19/$D$19)^W$10,0)</f>
        <v>1955</v>
      </c>
    </row>
    <row r="47" spans="1:5" x14ac:dyDescent="0.25">
      <c r="A47" s="7"/>
      <c r="B47" s="6"/>
      <c r="C47" s="6"/>
      <c r="D47" s="6"/>
      <c r="E47" s="6"/>
    </row>
    <row r="49" spans="1:5" ht="15.75" thickBot="1" x14ac:dyDescent="0.3">
      <c r="A49" s="57" t="s">
        <v>24</v>
      </c>
      <c r="B49" s="3"/>
      <c r="C49" s="3"/>
    </row>
    <row r="50" spans="1:5" ht="15.75" thickBot="1" x14ac:dyDescent="0.3">
      <c r="A50" s="82" t="s">
        <v>0</v>
      </c>
      <c r="B50" s="201" t="s">
        <v>4</v>
      </c>
      <c r="C50" s="201"/>
      <c r="D50" s="201" t="s">
        <v>20</v>
      </c>
      <c r="E50" s="202"/>
    </row>
    <row r="51" spans="1:5" x14ac:dyDescent="0.25">
      <c r="A51" s="189" t="s">
        <v>3</v>
      </c>
      <c r="B51" s="191" t="s">
        <v>2</v>
      </c>
      <c r="C51" s="192"/>
      <c r="D51" s="192"/>
      <c r="E51" s="193"/>
    </row>
    <row r="52" spans="1:5" ht="15.75" thickBot="1" x14ac:dyDescent="0.3">
      <c r="A52" s="190"/>
      <c r="B52" s="77">
        <v>40</v>
      </c>
      <c r="C52" s="78">
        <v>60</v>
      </c>
      <c r="D52" s="78">
        <v>40</v>
      </c>
      <c r="E52" s="79">
        <v>60</v>
      </c>
    </row>
    <row r="53" spans="1:5" x14ac:dyDescent="0.25">
      <c r="A53" s="181">
        <v>400</v>
      </c>
      <c r="B53" s="182">
        <f t="shared" ref="B53:E57" si="0">B31*$G$16</f>
        <v>2569.2359999999999</v>
      </c>
      <c r="C53" s="183">
        <f t="shared" si="0"/>
        <v>2013.08</v>
      </c>
      <c r="D53" s="183">
        <f t="shared" si="0"/>
        <v>4179.7</v>
      </c>
      <c r="E53" s="184">
        <f t="shared" si="0"/>
        <v>3214.1039999999998</v>
      </c>
    </row>
    <row r="54" spans="1:5" x14ac:dyDescent="0.25">
      <c r="A54" s="75">
        <v>500</v>
      </c>
      <c r="B54" s="55">
        <f t="shared" si="0"/>
        <v>3098.096</v>
      </c>
      <c r="C54" s="51">
        <f t="shared" si="0"/>
        <v>2412.2840000000001</v>
      </c>
      <c r="D54" s="51">
        <f t="shared" si="0"/>
        <v>5059.9960000000001</v>
      </c>
      <c r="E54" s="52">
        <f t="shared" si="0"/>
        <v>3927.212</v>
      </c>
    </row>
    <row r="55" spans="1:5" x14ac:dyDescent="0.25">
      <c r="A55" s="75">
        <v>600</v>
      </c>
      <c r="B55" s="55">
        <f t="shared" si="0"/>
        <v>3609.8959999999997</v>
      </c>
      <c r="C55" s="51">
        <f t="shared" si="0"/>
        <v>2801.252</v>
      </c>
      <c r="D55" s="51">
        <f t="shared" si="0"/>
        <v>5930.0559999999996</v>
      </c>
      <c r="E55" s="52">
        <f t="shared" si="0"/>
        <v>4623.26</v>
      </c>
    </row>
    <row r="56" spans="1:5" x14ac:dyDescent="0.25">
      <c r="A56" s="75">
        <v>700</v>
      </c>
      <c r="B56" s="55">
        <f t="shared" si="0"/>
        <v>4121.6959999999999</v>
      </c>
      <c r="C56" s="51">
        <f t="shared" si="0"/>
        <v>3183.3959999999997</v>
      </c>
      <c r="D56" s="51">
        <f t="shared" si="0"/>
        <v>6789.88</v>
      </c>
      <c r="E56" s="52">
        <f t="shared" si="0"/>
        <v>5312.4839999999995</v>
      </c>
    </row>
    <row r="57" spans="1:5" ht="15.75" thickBot="1" x14ac:dyDescent="0.3">
      <c r="A57" s="76">
        <v>900</v>
      </c>
      <c r="B57" s="56">
        <f t="shared" si="0"/>
        <v>5135.0599999999995</v>
      </c>
      <c r="C57" s="53">
        <f t="shared" si="0"/>
        <v>3951.096</v>
      </c>
      <c r="D57" s="53">
        <f t="shared" si="0"/>
        <v>8489.0560000000005</v>
      </c>
      <c r="E57" s="54">
        <f t="shared" si="0"/>
        <v>6670.46</v>
      </c>
    </row>
  </sheetData>
  <sheetProtection algorithmName="SHA-512" hashValue="gBThQFrsj7vOt7wzcTtFbVXU3mQiJ85gh4ZM27u0pqaidhuitTLEpu24dQiQkpbe5yu9XmJQMnhhq6hS3roIJQ==" saltValue="dwXa5uFsjK+rhHehjqi4Hg==" spinCount="100000" sheet="1" objects="1" scenarios="1"/>
  <mergeCells count="57">
    <mergeCell ref="F6:G6"/>
    <mergeCell ref="H6:I6"/>
    <mergeCell ref="J6:K6"/>
    <mergeCell ref="V11:W11"/>
    <mergeCell ref="T11:U11"/>
    <mergeCell ref="V6:W6"/>
    <mergeCell ref="A7:C7"/>
    <mergeCell ref="D7:G7"/>
    <mergeCell ref="H7:K7"/>
    <mergeCell ref="L7:O7"/>
    <mergeCell ref="P7:S7"/>
    <mergeCell ref="T7:W7"/>
    <mergeCell ref="N6:O6"/>
    <mergeCell ref="P6:Q6"/>
    <mergeCell ref="R6:S6"/>
    <mergeCell ref="T6:U6"/>
    <mergeCell ref="L6:M6"/>
    <mergeCell ref="A6:C6"/>
    <mergeCell ref="D6:E6"/>
    <mergeCell ref="A8:C8"/>
    <mergeCell ref="A9:C9"/>
    <mergeCell ref="A10:C10"/>
    <mergeCell ref="A11:C11"/>
    <mergeCell ref="D11:E11"/>
    <mergeCell ref="N11:O11"/>
    <mergeCell ref="P11:Q11"/>
    <mergeCell ref="R11:S11"/>
    <mergeCell ref="A12:C12"/>
    <mergeCell ref="D12:E12"/>
    <mergeCell ref="F12:G12"/>
    <mergeCell ref="H12:I12"/>
    <mergeCell ref="J12:K12"/>
    <mergeCell ref="F11:G11"/>
    <mergeCell ref="H11:I11"/>
    <mergeCell ref="J11:K11"/>
    <mergeCell ref="L11:M11"/>
    <mergeCell ref="P12:Q12"/>
    <mergeCell ref="R12:S12"/>
    <mergeCell ref="T12:U12"/>
    <mergeCell ref="V12:W12"/>
    <mergeCell ref="L12:M12"/>
    <mergeCell ref="N12:O12"/>
    <mergeCell ref="B28:C28"/>
    <mergeCell ref="D28:E28"/>
    <mergeCell ref="A29:A30"/>
    <mergeCell ref="B29:E29"/>
    <mergeCell ref="G15:H15"/>
    <mergeCell ref="G16:H16"/>
    <mergeCell ref="H25:J25"/>
    <mergeCell ref="A51:A52"/>
    <mergeCell ref="B51:E51"/>
    <mergeCell ref="B39:C39"/>
    <mergeCell ref="D39:E39"/>
    <mergeCell ref="A40:A41"/>
    <mergeCell ref="B40:E40"/>
    <mergeCell ref="B50:C50"/>
    <mergeCell ref="D50:E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7"/>
  <sheetViews>
    <sheetView showGridLines="0" tabSelected="1" zoomScale="85" zoomScaleNormal="85" workbookViewId="0">
      <pane xSplit="1" topLeftCell="B1" activePane="topRight" state="frozen"/>
      <selection activeCell="A16" sqref="A16"/>
      <selection pane="topRight" activeCell="B16" sqref="B16"/>
    </sheetView>
  </sheetViews>
  <sheetFormatPr defaultRowHeight="15" x14ac:dyDescent="0.25"/>
  <cols>
    <col min="1" max="1" width="19.42578125" customWidth="1"/>
    <col min="2" max="2" width="15.5703125" bestFit="1" customWidth="1"/>
    <col min="3" max="3" width="12.5703125" bestFit="1" customWidth="1"/>
    <col min="4" max="7" width="10.7109375" customWidth="1"/>
    <col min="8" max="8" width="12.7109375" bestFit="1" customWidth="1"/>
    <col min="9" max="23" width="10.7109375" customWidth="1"/>
  </cols>
  <sheetData>
    <row r="1" spans="1:23" ht="23.25" x14ac:dyDescent="0.35">
      <c r="A1" s="58" t="s">
        <v>25</v>
      </c>
      <c r="B1" s="4"/>
      <c r="C1" s="4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4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4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2" customFormat="1" x14ac:dyDescent="0.25">
      <c r="A4" s="4"/>
      <c r="B4" s="4"/>
      <c r="C4" s="4"/>
      <c r="D4" s="4"/>
    </row>
    <row r="5" spans="1:23" ht="15.75" thickBot="1" x14ac:dyDescent="0.3">
      <c r="A5" s="4"/>
      <c r="B5" s="4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2" customFormat="1" x14ac:dyDescent="0.25">
      <c r="A6" s="247" t="s">
        <v>12</v>
      </c>
      <c r="B6" s="248"/>
      <c r="C6" s="249"/>
      <c r="D6" s="246" t="s">
        <v>16</v>
      </c>
      <c r="E6" s="237"/>
      <c r="F6" s="237" t="s">
        <v>17</v>
      </c>
      <c r="G6" s="238"/>
      <c r="H6" s="244" t="s">
        <v>16</v>
      </c>
      <c r="I6" s="237"/>
      <c r="J6" s="237" t="s">
        <v>17</v>
      </c>
      <c r="K6" s="245"/>
      <c r="L6" s="246" t="s">
        <v>16</v>
      </c>
      <c r="M6" s="237"/>
      <c r="N6" s="237" t="s">
        <v>17</v>
      </c>
      <c r="O6" s="238"/>
      <c r="P6" s="246" t="s">
        <v>16</v>
      </c>
      <c r="Q6" s="237"/>
      <c r="R6" s="237" t="s">
        <v>17</v>
      </c>
      <c r="S6" s="245"/>
      <c r="T6" s="246" t="s">
        <v>16</v>
      </c>
      <c r="U6" s="237"/>
      <c r="V6" s="237" t="s">
        <v>17</v>
      </c>
      <c r="W6" s="238"/>
    </row>
    <row r="7" spans="1:23" s="2" customFormat="1" ht="15" customHeight="1" x14ac:dyDescent="0.25">
      <c r="A7" s="232" t="s">
        <v>3</v>
      </c>
      <c r="B7" s="233"/>
      <c r="C7" s="234"/>
      <c r="D7" s="239">
        <v>400</v>
      </c>
      <c r="E7" s="240"/>
      <c r="F7" s="240"/>
      <c r="G7" s="241"/>
      <c r="H7" s="242">
        <v>500</v>
      </c>
      <c r="I7" s="240"/>
      <c r="J7" s="240"/>
      <c r="K7" s="243"/>
      <c r="L7" s="239">
        <v>600</v>
      </c>
      <c r="M7" s="240"/>
      <c r="N7" s="240"/>
      <c r="O7" s="241"/>
      <c r="P7" s="239">
        <v>700</v>
      </c>
      <c r="Q7" s="240"/>
      <c r="R7" s="240"/>
      <c r="S7" s="243"/>
      <c r="T7" s="239">
        <v>900</v>
      </c>
      <c r="U7" s="240"/>
      <c r="V7" s="240"/>
      <c r="W7" s="241"/>
    </row>
    <row r="8" spans="1:23" s="2" customFormat="1" ht="15" customHeight="1" thickBot="1" x14ac:dyDescent="0.3">
      <c r="A8" s="229" t="s">
        <v>15</v>
      </c>
      <c r="B8" s="230"/>
      <c r="C8" s="231"/>
      <c r="D8" s="59">
        <v>40</v>
      </c>
      <c r="E8" s="60">
        <v>60</v>
      </c>
      <c r="F8" s="60">
        <v>40</v>
      </c>
      <c r="G8" s="61">
        <v>60</v>
      </c>
      <c r="H8" s="62">
        <v>40</v>
      </c>
      <c r="I8" s="63">
        <v>60</v>
      </c>
      <c r="J8" s="63">
        <v>40</v>
      </c>
      <c r="K8" s="64">
        <v>60</v>
      </c>
      <c r="L8" s="59">
        <v>40</v>
      </c>
      <c r="M8" s="60">
        <v>60</v>
      </c>
      <c r="N8" s="60">
        <v>40</v>
      </c>
      <c r="O8" s="61">
        <v>60</v>
      </c>
      <c r="P8" s="89">
        <v>40</v>
      </c>
      <c r="Q8" s="63">
        <v>60</v>
      </c>
      <c r="R8" s="63">
        <v>40</v>
      </c>
      <c r="S8" s="64">
        <v>60</v>
      </c>
      <c r="T8" s="89">
        <v>40</v>
      </c>
      <c r="U8" s="63">
        <v>60</v>
      </c>
      <c r="V8" s="63">
        <v>40</v>
      </c>
      <c r="W8" s="90">
        <v>60</v>
      </c>
    </row>
    <row r="9" spans="1:23" s="2" customFormat="1" ht="15" customHeight="1" x14ac:dyDescent="0.25">
      <c r="A9" s="232" t="s">
        <v>13</v>
      </c>
      <c r="B9" s="233"/>
      <c r="C9" s="234"/>
      <c r="D9" s="44">
        <v>753</v>
      </c>
      <c r="E9" s="45">
        <v>590</v>
      </c>
      <c r="F9" s="45">
        <v>1225</v>
      </c>
      <c r="G9" s="46">
        <v>942</v>
      </c>
      <c r="H9" s="48">
        <v>908</v>
      </c>
      <c r="I9" s="49">
        <v>707</v>
      </c>
      <c r="J9" s="49">
        <v>1483</v>
      </c>
      <c r="K9" s="50">
        <v>1151</v>
      </c>
      <c r="L9" s="48">
        <v>1058</v>
      </c>
      <c r="M9" s="49">
        <v>821</v>
      </c>
      <c r="N9" s="49">
        <v>1738</v>
      </c>
      <c r="O9" s="50">
        <v>1355</v>
      </c>
      <c r="P9" s="48">
        <v>1208</v>
      </c>
      <c r="Q9" s="49">
        <v>933</v>
      </c>
      <c r="R9" s="49">
        <v>1990</v>
      </c>
      <c r="S9" s="188">
        <v>1557</v>
      </c>
      <c r="T9" s="48">
        <v>1505</v>
      </c>
      <c r="U9" s="49">
        <v>1158</v>
      </c>
      <c r="V9" s="49">
        <v>2488</v>
      </c>
      <c r="W9" s="50">
        <v>1955</v>
      </c>
    </row>
    <row r="10" spans="1:23" s="2" customFormat="1" x14ac:dyDescent="0.25">
      <c r="A10" s="232" t="s">
        <v>14</v>
      </c>
      <c r="B10" s="233"/>
      <c r="C10" s="234"/>
      <c r="D10" s="43">
        <v>1.3</v>
      </c>
      <c r="E10" s="40">
        <v>1.3</v>
      </c>
      <c r="F10" s="40">
        <v>1.3</v>
      </c>
      <c r="G10" s="47">
        <v>1.3</v>
      </c>
      <c r="H10" s="43">
        <v>1.3</v>
      </c>
      <c r="I10" s="40">
        <v>1.3</v>
      </c>
      <c r="J10" s="40">
        <v>1.3</v>
      </c>
      <c r="K10" s="42">
        <v>1.3</v>
      </c>
      <c r="L10" s="43">
        <v>1.3</v>
      </c>
      <c r="M10" s="40">
        <v>1.3</v>
      </c>
      <c r="N10" s="40">
        <v>1.3</v>
      </c>
      <c r="O10" s="42">
        <v>1.3</v>
      </c>
      <c r="P10" s="43">
        <v>1.3</v>
      </c>
      <c r="Q10" s="40">
        <v>1.3</v>
      </c>
      <c r="R10" s="40">
        <v>1.3</v>
      </c>
      <c r="S10" s="152">
        <v>1.3</v>
      </c>
      <c r="T10" s="43">
        <v>1.3</v>
      </c>
      <c r="U10" s="40">
        <v>1.3</v>
      </c>
      <c r="V10" s="40">
        <v>1.3</v>
      </c>
      <c r="W10" s="42">
        <v>1.3</v>
      </c>
    </row>
    <row r="11" spans="1:23" s="2" customFormat="1" x14ac:dyDescent="0.25">
      <c r="A11" s="232" t="s">
        <v>18</v>
      </c>
      <c r="B11" s="233"/>
      <c r="C11" s="234"/>
      <c r="D11" s="223">
        <v>1.1000000000000001</v>
      </c>
      <c r="E11" s="224"/>
      <c r="F11" s="235">
        <v>2</v>
      </c>
      <c r="G11" s="236"/>
      <c r="H11" s="223">
        <v>1.4</v>
      </c>
      <c r="I11" s="224"/>
      <c r="J11" s="221">
        <v>2.4</v>
      </c>
      <c r="K11" s="222"/>
      <c r="L11" s="223">
        <v>1.6</v>
      </c>
      <c r="M11" s="224"/>
      <c r="N11" s="221">
        <v>2.9</v>
      </c>
      <c r="O11" s="222"/>
      <c r="P11" s="223">
        <v>1.8</v>
      </c>
      <c r="Q11" s="224"/>
      <c r="R11" s="221">
        <v>3.4</v>
      </c>
      <c r="S11" s="225"/>
      <c r="T11" s="223">
        <v>2.2999999999999998</v>
      </c>
      <c r="U11" s="224"/>
      <c r="V11" s="221">
        <v>4.3</v>
      </c>
      <c r="W11" s="222"/>
    </row>
    <row r="12" spans="1:23" s="2" customFormat="1" ht="15.75" thickBot="1" x14ac:dyDescent="0.3">
      <c r="A12" s="226" t="s">
        <v>19</v>
      </c>
      <c r="B12" s="227"/>
      <c r="C12" s="228"/>
      <c r="D12" s="216">
        <v>0.3</v>
      </c>
      <c r="E12" s="217"/>
      <c r="F12" s="218">
        <v>0.4</v>
      </c>
      <c r="G12" s="219"/>
      <c r="H12" s="216">
        <v>0.3</v>
      </c>
      <c r="I12" s="217"/>
      <c r="J12" s="218">
        <v>0.5</v>
      </c>
      <c r="K12" s="220"/>
      <c r="L12" s="216">
        <v>0.4</v>
      </c>
      <c r="M12" s="217"/>
      <c r="N12" s="218">
        <v>0.6</v>
      </c>
      <c r="O12" s="220"/>
      <c r="P12" s="216">
        <v>0.4</v>
      </c>
      <c r="Q12" s="217"/>
      <c r="R12" s="218">
        <v>0.7</v>
      </c>
      <c r="S12" s="219"/>
      <c r="T12" s="216">
        <v>0.5</v>
      </c>
      <c r="U12" s="217"/>
      <c r="V12" s="218">
        <v>0.9</v>
      </c>
      <c r="W12" s="220"/>
    </row>
    <row r="13" spans="1:23" s="2" customFormat="1" x14ac:dyDescent="0.25">
      <c r="A13" s="1"/>
      <c r="B13" s="1"/>
      <c r="C13" s="1"/>
      <c r="G13" s="35"/>
      <c r="H13" s="36"/>
      <c r="I13" s="35"/>
      <c r="J13" s="37"/>
      <c r="K13" s="37"/>
      <c r="L13" s="38"/>
      <c r="M13" s="25"/>
      <c r="N13" s="25"/>
    </row>
    <row r="14" spans="1:23" s="2" customFormat="1" ht="15.75" thickBot="1" x14ac:dyDescent="0.3">
      <c r="A14" s="57" t="s">
        <v>21</v>
      </c>
      <c r="B14" s="1"/>
      <c r="C14" s="1"/>
      <c r="G14" s="35"/>
      <c r="H14" s="36"/>
      <c r="I14" s="35"/>
      <c r="J14" s="41"/>
      <c r="K14" s="41"/>
      <c r="L14" s="41"/>
      <c r="M14" s="41"/>
    </row>
    <row r="15" spans="1:23" s="2" customFormat="1" ht="15.75" thickBot="1" x14ac:dyDescent="0.3">
      <c r="A15" s="8" t="s">
        <v>5</v>
      </c>
      <c r="B15" s="9"/>
      <c r="C15" s="10"/>
      <c r="D15" s="11" t="s">
        <v>6</v>
      </c>
      <c r="E15" s="12"/>
      <c r="F15" s="13"/>
      <c r="G15" s="211" t="s">
        <v>7</v>
      </c>
      <c r="H15" s="212"/>
      <c r="J15" s="41"/>
      <c r="K15" s="41"/>
      <c r="L15" s="41"/>
      <c r="M15" s="41"/>
    </row>
    <row r="16" spans="1:23" s="2" customFormat="1" ht="15.75" thickBot="1" x14ac:dyDescent="0.3">
      <c r="A16" s="14" t="s">
        <v>8</v>
      </c>
      <c r="B16" s="15">
        <v>75</v>
      </c>
      <c r="C16" s="34" t="s">
        <v>1</v>
      </c>
      <c r="D16" s="16">
        <v>75</v>
      </c>
      <c r="E16" s="17"/>
      <c r="F16" s="18">
        <v>75</v>
      </c>
      <c r="G16" s="213">
        <v>3.4119999999999999</v>
      </c>
      <c r="H16" s="214"/>
      <c r="I16" s="35"/>
      <c r="J16" s="41"/>
      <c r="K16" s="41"/>
      <c r="L16" s="41"/>
      <c r="M16" s="41"/>
    </row>
    <row r="17" spans="1:23" s="2" customFormat="1" x14ac:dyDescent="0.25">
      <c r="A17" s="19" t="s">
        <v>9</v>
      </c>
      <c r="B17" s="20">
        <v>65</v>
      </c>
      <c r="C17" s="21" t="s">
        <v>1</v>
      </c>
      <c r="D17" s="22">
        <v>65</v>
      </c>
      <c r="E17" s="33"/>
      <c r="F17" s="24">
        <v>65</v>
      </c>
      <c r="G17" s="25"/>
      <c r="H17" s="25"/>
      <c r="I17" s="35"/>
      <c r="J17" s="41"/>
      <c r="K17" s="41"/>
      <c r="L17" s="41"/>
      <c r="M17" s="41"/>
    </row>
    <row r="18" spans="1:23" s="2" customFormat="1" x14ac:dyDescent="0.25">
      <c r="A18" s="19" t="s">
        <v>10</v>
      </c>
      <c r="B18" s="20">
        <v>20</v>
      </c>
      <c r="C18" s="21" t="s">
        <v>1</v>
      </c>
      <c r="D18" s="22">
        <v>20</v>
      </c>
      <c r="E18" s="23"/>
      <c r="F18" s="24">
        <v>20</v>
      </c>
      <c r="G18" s="25"/>
      <c r="H18" s="25"/>
      <c r="I18" s="35"/>
      <c r="J18" s="41"/>
      <c r="K18" s="41"/>
      <c r="L18" s="41"/>
      <c r="M18" s="41"/>
    </row>
    <row r="19" spans="1:23" s="2" customFormat="1" ht="15.75" thickBot="1" x14ac:dyDescent="0.3">
      <c r="A19" s="26" t="s">
        <v>11</v>
      </c>
      <c r="B19" s="27">
        <f>(AVERAGE(B16:B17))-B18</f>
        <v>50</v>
      </c>
      <c r="C19" s="28" t="s">
        <v>1</v>
      </c>
      <c r="D19" s="29">
        <f>(D16-D17)/LN((D16-D18)/(D17-D18))</f>
        <v>49.83288654563971</v>
      </c>
      <c r="E19" s="30"/>
      <c r="F19" s="31">
        <f>(F16-F17)/LN((F16-F18)/(F17-F18))</f>
        <v>49.83288654563971</v>
      </c>
      <c r="G19" s="25"/>
      <c r="H19" s="25"/>
      <c r="I19" s="35"/>
      <c r="J19" s="41"/>
      <c r="K19" s="41"/>
      <c r="L19" s="41"/>
      <c r="M19" s="41"/>
    </row>
    <row r="20" spans="1:23" s="2" customFormat="1" x14ac:dyDescent="0.25">
      <c r="A20" s="1"/>
      <c r="B20" s="1"/>
      <c r="C20" s="1"/>
      <c r="G20" s="35"/>
      <c r="H20" s="36"/>
      <c r="I20" s="35"/>
      <c r="J20" s="37"/>
      <c r="K20" s="37"/>
      <c r="L20" s="38"/>
      <c r="M20" s="25"/>
      <c r="N20" s="25"/>
    </row>
    <row r="21" spans="1:23" s="2" customFormat="1" x14ac:dyDescent="0.25">
      <c r="A21" s="83" t="s">
        <v>26</v>
      </c>
      <c r="B21" s="1"/>
      <c r="C21" s="1"/>
      <c r="G21" s="35"/>
      <c r="H21" s="36"/>
      <c r="I21" s="35"/>
      <c r="J21" s="37"/>
      <c r="K21" s="37"/>
      <c r="L21" s="38"/>
      <c r="M21" s="25"/>
      <c r="N21" s="25"/>
    </row>
    <row r="22" spans="1:23" s="2" customFormat="1" x14ac:dyDescent="0.25">
      <c r="A22" s="83" t="s">
        <v>27</v>
      </c>
      <c r="B22" s="1"/>
      <c r="C22" s="1"/>
      <c r="G22" s="35"/>
      <c r="H22" s="36"/>
      <c r="I22" s="35"/>
      <c r="J22" s="37"/>
      <c r="K22" s="37"/>
      <c r="L22" s="38"/>
      <c r="M22" s="25"/>
      <c r="N22" s="25"/>
    </row>
    <row r="23" spans="1:23" s="2" customFormat="1" x14ac:dyDescent="0.25">
      <c r="A23" s="83" t="s">
        <v>28</v>
      </c>
      <c r="B23" s="1"/>
      <c r="C23" s="1"/>
      <c r="G23" s="35"/>
      <c r="H23" s="36"/>
      <c r="I23" s="35"/>
      <c r="J23" s="37"/>
      <c r="K23" s="37"/>
      <c r="L23" s="38"/>
      <c r="M23" s="25"/>
      <c r="N23" s="25"/>
    </row>
    <row r="24" spans="1:23" s="2" customFormat="1" x14ac:dyDescent="0.25">
      <c r="A24" s="83" t="s">
        <v>29</v>
      </c>
      <c r="B24" s="1"/>
      <c r="C24" s="1"/>
      <c r="G24" s="35"/>
      <c r="H24" s="36"/>
      <c r="I24" s="35"/>
      <c r="J24" s="37"/>
      <c r="K24" s="37"/>
      <c r="L24" s="38"/>
      <c r="M24" s="25"/>
      <c r="N24" s="25"/>
    </row>
    <row r="25" spans="1:23" s="2" customFormat="1" ht="18.75" x14ac:dyDescent="0.3">
      <c r="B25" s="39"/>
      <c r="C25" s="39"/>
      <c r="D25" s="39"/>
      <c r="H25" s="215"/>
      <c r="I25" s="215"/>
      <c r="J25" s="215"/>
      <c r="N25" s="39"/>
      <c r="O25" s="39"/>
    </row>
    <row r="26" spans="1:23" ht="15.75" thickBot="1" x14ac:dyDescent="0.3">
      <c r="A26" s="57" t="s">
        <v>22</v>
      </c>
      <c r="F26" s="2"/>
      <c r="L26" s="2"/>
      <c r="S26" s="2"/>
      <c r="T26" s="2"/>
      <c r="U26" s="2"/>
      <c r="V26" s="2"/>
      <c r="W26" s="2"/>
    </row>
    <row r="27" spans="1:23" x14ac:dyDescent="0.25">
      <c r="A27" s="86" t="s">
        <v>30</v>
      </c>
      <c r="B27" s="288"/>
      <c r="C27" s="289"/>
      <c r="D27" s="246" t="s">
        <v>16</v>
      </c>
      <c r="E27" s="237"/>
      <c r="F27" s="237" t="s">
        <v>17</v>
      </c>
      <c r="G27" s="245"/>
      <c r="H27" s="246" t="s">
        <v>16</v>
      </c>
      <c r="I27" s="237"/>
      <c r="J27" s="237" t="s">
        <v>17</v>
      </c>
      <c r="K27" s="238"/>
      <c r="L27" s="244" t="s">
        <v>16</v>
      </c>
      <c r="M27" s="237"/>
      <c r="N27" s="237" t="s">
        <v>17</v>
      </c>
      <c r="O27" s="238"/>
      <c r="P27" s="246" t="s">
        <v>16</v>
      </c>
      <c r="Q27" s="237"/>
      <c r="R27" s="237" t="s">
        <v>17</v>
      </c>
      <c r="S27" s="245"/>
      <c r="T27" s="246" t="s">
        <v>16</v>
      </c>
      <c r="U27" s="237"/>
      <c r="V27" s="237" t="s">
        <v>17</v>
      </c>
      <c r="W27" s="238"/>
    </row>
    <row r="28" spans="1:23" x14ac:dyDescent="0.25">
      <c r="A28" s="87" t="s">
        <v>3</v>
      </c>
      <c r="B28" s="290"/>
      <c r="C28" s="291"/>
      <c r="D28" s="239">
        <v>400</v>
      </c>
      <c r="E28" s="240"/>
      <c r="F28" s="240"/>
      <c r="G28" s="243"/>
      <c r="H28" s="239">
        <v>500</v>
      </c>
      <c r="I28" s="240"/>
      <c r="J28" s="240"/>
      <c r="K28" s="241"/>
      <c r="L28" s="242">
        <v>600</v>
      </c>
      <c r="M28" s="240"/>
      <c r="N28" s="240"/>
      <c r="O28" s="241"/>
      <c r="P28" s="239">
        <v>700</v>
      </c>
      <c r="Q28" s="240"/>
      <c r="R28" s="240"/>
      <c r="S28" s="243"/>
      <c r="T28" s="239">
        <v>900</v>
      </c>
      <c r="U28" s="240"/>
      <c r="V28" s="240"/>
      <c r="W28" s="241"/>
    </row>
    <row r="29" spans="1:23" ht="15.75" thickBot="1" x14ac:dyDescent="0.3">
      <c r="A29" s="88" t="s">
        <v>2</v>
      </c>
      <c r="B29" s="292"/>
      <c r="C29" s="293"/>
      <c r="D29" s="89">
        <v>40</v>
      </c>
      <c r="E29" s="63">
        <v>60</v>
      </c>
      <c r="F29" s="63">
        <v>40</v>
      </c>
      <c r="G29" s="64">
        <v>60</v>
      </c>
      <c r="H29" s="89">
        <v>40</v>
      </c>
      <c r="I29" s="63">
        <v>60</v>
      </c>
      <c r="J29" s="63">
        <v>40</v>
      </c>
      <c r="K29" s="90">
        <v>60</v>
      </c>
      <c r="L29" s="62">
        <v>40</v>
      </c>
      <c r="M29" s="63">
        <v>60</v>
      </c>
      <c r="N29" s="63">
        <v>40</v>
      </c>
      <c r="O29" s="90">
        <v>60</v>
      </c>
      <c r="P29" s="89">
        <v>40</v>
      </c>
      <c r="Q29" s="63">
        <v>60</v>
      </c>
      <c r="R29" s="63">
        <v>40</v>
      </c>
      <c r="S29" s="64">
        <v>60</v>
      </c>
      <c r="T29" s="89">
        <v>40</v>
      </c>
      <c r="U29" s="63">
        <v>60</v>
      </c>
      <c r="V29" s="63">
        <v>40</v>
      </c>
      <c r="W29" s="90">
        <v>60</v>
      </c>
    </row>
    <row r="30" spans="1:23" ht="15.75" thickBot="1" x14ac:dyDescent="0.3">
      <c r="A30" s="121" t="s">
        <v>31</v>
      </c>
      <c r="B30" s="150"/>
      <c r="C30" s="151"/>
      <c r="D30" s="91"/>
      <c r="E30" s="92"/>
      <c r="F30" s="92"/>
      <c r="G30" s="134"/>
      <c r="H30" s="91"/>
      <c r="I30" s="92"/>
      <c r="J30" s="92"/>
      <c r="K30" s="93"/>
      <c r="L30" s="135"/>
      <c r="M30" s="92"/>
      <c r="N30" s="92"/>
      <c r="O30" s="93"/>
      <c r="P30" s="91"/>
      <c r="Q30" s="92"/>
      <c r="R30" s="92"/>
      <c r="S30" s="134"/>
      <c r="T30" s="91"/>
      <c r="U30" s="92"/>
      <c r="V30" s="92"/>
      <c r="W30" s="93"/>
    </row>
    <row r="31" spans="1:23" x14ac:dyDescent="0.25">
      <c r="A31" s="153">
        <v>400</v>
      </c>
      <c r="B31" s="246"/>
      <c r="C31" s="238"/>
      <c r="D31" s="100">
        <f t="shared" ref="D31:W31" si="0">ROUND((($B$19/50)^D$10)*D$9*$A$31/1000,0)</f>
        <v>301</v>
      </c>
      <c r="E31" s="101">
        <f t="shared" si="0"/>
        <v>236</v>
      </c>
      <c r="F31" s="167">
        <f t="shared" si="0"/>
        <v>490</v>
      </c>
      <c r="G31" s="168">
        <f t="shared" si="0"/>
        <v>377</v>
      </c>
      <c r="H31" s="169">
        <f t="shared" si="0"/>
        <v>363</v>
      </c>
      <c r="I31" s="170">
        <f t="shared" si="0"/>
        <v>283</v>
      </c>
      <c r="J31" s="170">
        <f t="shared" si="0"/>
        <v>593</v>
      </c>
      <c r="K31" s="171">
        <f t="shared" si="0"/>
        <v>460</v>
      </c>
      <c r="L31" s="167">
        <f t="shared" si="0"/>
        <v>423</v>
      </c>
      <c r="M31" s="170">
        <f t="shared" si="0"/>
        <v>328</v>
      </c>
      <c r="N31" s="170">
        <f t="shared" si="0"/>
        <v>695</v>
      </c>
      <c r="O31" s="168">
        <f t="shared" si="0"/>
        <v>542</v>
      </c>
      <c r="P31" s="167">
        <f t="shared" si="0"/>
        <v>483</v>
      </c>
      <c r="Q31" s="170">
        <f t="shared" si="0"/>
        <v>373</v>
      </c>
      <c r="R31" s="170">
        <f t="shared" si="0"/>
        <v>796</v>
      </c>
      <c r="S31" s="171">
        <f t="shared" si="0"/>
        <v>623</v>
      </c>
      <c r="T31" s="167">
        <f t="shared" si="0"/>
        <v>602</v>
      </c>
      <c r="U31" s="170">
        <f t="shared" si="0"/>
        <v>463</v>
      </c>
      <c r="V31" s="170">
        <f t="shared" si="0"/>
        <v>995</v>
      </c>
      <c r="W31" s="168">
        <f t="shared" si="0"/>
        <v>782</v>
      </c>
    </row>
    <row r="32" spans="1:23" s="2" customFormat="1" x14ac:dyDescent="0.25">
      <c r="A32" s="154">
        <v>460</v>
      </c>
      <c r="B32" s="239"/>
      <c r="C32" s="241"/>
      <c r="D32" s="98"/>
      <c r="E32" s="101">
        <f>ROUND((($B$19/50)^E$10)*E$9*$A$32/1000,0)</f>
        <v>271</v>
      </c>
      <c r="F32" s="98"/>
      <c r="G32" s="99">
        <f>ROUND((($B$19/50)^G$10)*G$9*$A$32/1000,0)</f>
        <v>433</v>
      </c>
      <c r="H32" s="97"/>
      <c r="I32" s="94">
        <f>ROUND((($B$19/50)^I$10)*I$9*$A$32/1000,0)</f>
        <v>325</v>
      </c>
      <c r="J32" s="95"/>
      <c r="K32" s="101">
        <f>ROUND((($B$19/50)^K$10)*K$9*$A$32/1000,0)</f>
        <v>529</v>
      </c>
      <c r="L32" s="98"/>
      <c r="M32" s="94">
        <f>ROUND((($B$19/50)^M$10)*M$9*$A$32/1000,0)</f>
        <v>378</v>
      </c>
      <c r="N32" s="95"/>
      <c r="O32" s="99">
        <f>ROUND((($B$19/50)^O$10)*O$9*$A$32/1000,0)</f>
        <v>623</v>
      </c>
      <c r="P32" s="98"/>
      <c r="Q32" s="94">
        <f>ROUND((($B$19/50)^Q$10)*Q$9*$A$32/1000,0)</f>
        <v>429</v>
      </c>
      <c r="R32" s="95"/>
      <c r="S32" s="101">
        <f>ROUND((($B$19/50)^S$10)*S$9*$A$32/1000,0)</f>
        <v>716</v>
      </c>
      <c r="T32" s="98"/>
      <c r="U32" s="94">
        <f>ROUND((($B$19/50)^U$10)*U$9*$A$32/1000,0)</f>
        <v>533</v>
      </c>
      <c r="V32" s="95"/>
      <c r="W32" s="99">
        <f>ROUND((($B$19/50)^W$10)*W$9*$A$32/1000,0)</f>
        <v>899</v>
      </c>
    </row>
    <row r="33" spans="1:23" s="2" customFormat="1" x14ac:dyDescent="0.25">
      <c r="A33" s="154">
        <v>480</v>
      </c>
      <c r="B33" s="239"/>
      <c r="C33" s="241"/>
      <c r="D33" s="100">
        <f>ROUND((($B$19/50)^D$10)*D$9*$A$33/1000,0)</f>
        <v>361</v>
      </c>
      <c r="E33" s="131"/>
      <c r="F33" s="100">
        <f>ROUND((($B$19/50)^F$10)*F$9*$A$33/1000,0)</f>
        <v>588</v>
      </c>
      <c r="G33" s="130"/>
      <c r="H33" s="96">
        <f>ROUND((($B$19/50)^H$10)*H$9*$A$33/1000,0)</f>
        <v>436</v>
      </c>
      <c r="I33" s="95"/>
      <c r="J33" s="94">
        <f>ROUND((($B$19/50)^J$10)*J$9*$A$33/1000,0)</f>
        <v>712</v>
      </c>
      <c r="K33" s="131"/>
      <c r="L33" s="100">
        <f>ROUND((($B$19/50)^L$10)*L$9*$A$33/1000,0)</f>
        <v>508</v>
      </c>
      <c r="M33" s="95"/>
      <c r="N33" s="94">
        <f>ROUND((($B$19/50)^N$10)*N$9*$A$33/1000,0)</f>
        <v>834</v>
      </c>
      <c r="O33" s="130"/>
      <c r="P33" s="100">
        <f>ROUND((($B$19/50)^P$10)*P$9*$A$33/1000,0)</f>
        <v>580</v>
      </c>
      <c r="Q33" s="95"/>
      <c r="R33" s="94">
        <f>ROUND((($B$19/50)^R$10)*R$9*$A$33/1000,0)</f>
        <v>955</v>
      </c>
      <c r="S33" s="131"/>
      <c r="T33" s="100">
        <f>ROUND((($B$19/50)^T$10)*T$9*$A$33/1000,0)</f>
        <v>722</v>
      </c>
      <c r="U33" s="95"/>
      <c r="V33" s="94">
        <f>ROUND((($B$19/50)^V$10)*V$9*$A$33/1000,0)</f>
        <v>1194</v>
      </c>
      <c r="W33" s="130"/>
    </row>
    <row r="34" spans="1:23" s="2" customFormat="1" x14ac:dyDescent="0.25">
      <c r="A34" s="154">
        <v>560</v>
      </c>
      <c r="B34" s="239"/>
      <c r="C34" s="241"/>
      <c r="D34" s="100">
        <f>ROUND((($B$19/50)^D$10)*D$9*$A$34/1000,0)</f>
        <v>422</v>
      </c>
      <c r="E34" s="131"/>
      <c r="F34" s="100">
        <f>ROUND((($B$19/50)^F$10)*F$9*$A$34/1000,0)</f>
        <v>686</v>
      </c>
      <c r="G34" s="130"/>
      <c r="H34" s="96">
        <f>ROUND((($B$19/50)^H$10)*H$9*$A$34/1000,0)</f>
        <v>508</v>
      </c>
      <c r="I34" s="95"/>
      <c r="J34" s="94">
        <f>ROUND((($B$19/50)^J$10)*J$9*$A$34/1000,0)</f>
        <v>830</v>
      </c>
      <c r="K34" s="131"/>
      <c r="L34" s="100">
        <f>ROUND((($B$19/50)^L$10)*L$9*$A$34/1000,0)</f>
        <v>592</v>
      </c>
      <c r="M34" s="95"/>
      <c r="N34" s="94">
        <f>ROUND((($B$19/50)^N$10)*N$9*$A$34/1000,0)</f>
        <v>973</v>
      </c>
      <c r="O34" s="130"/>
      <c r="P34" s="100">
        <f>ROUND((($B$19/50)^P$10)*P$9*$A$34/1000,0)</f>
        <v>676</v>
      </c>
      <c r="Q34" s="95"/>
      <c r="R34" s="94">
        <f>ROUND((($B$19/50)^R$10)*R$9*$A$34/1000,0)</f>
        <v>1114</v>
      </c>
      <c r="S34" s="131"/>
      <c r="T34" s="100">
        <f>ROUND((($B$19/50)^T$10)*T$9*$A$34/1000,0)</f>
        <v>843</v>
      </c>
      <c r="U34" s="95"/>
      <c r="V34" s="94">
        <f>ROUND((($B$19/50)^V$10)*V$9*$A$34/1000,0)</f>
        <v>1393</v>
      </c>
      <c r="W34" s="130"/>
    </row>
    <row r="35" spans="1:23" s="2" customFormat="1" x14ac:dyDescent="0.25">
      <c r="A35" s="154">
        <v>580</v>
      </c>
      <c r="B35" s="239"/>
      <c r="C35" s="241"/>
      <c r="D35" s="98"/>
      <c r="E35" s="101">
        <f>ROUND((($B$19/50)^E$10)*E$9*$A$35/1000,0)</f>
        <v>342</v>
      </c>
      <c r="F35" s="98"/>
      <c r="G35" s="99">
        <f>ROUND((($B$19/50)^G$10)*G$9*$A$35/1000,0)</f>
        <v>546</v>
      </c>
      <c r="H35" s="97"/>
      <c r="I35" s="94">
        <f>ROUND((($B$19/50)^I$10)*I$9*$A$35/1000,0)</f>
        <v>410</v>
      </c>
      <c r="J35" s="95"/>
      <c r="K35" s="101">
        <f>ROUND((($B$19/50)^K$10)*K$9*$A$35/1000,0)</f>
        <v>668</v>
      </c>
      <c r="L35" s="98"/>
      <c r="M35" s="94">
        <f>ROUND((($B$19/50)^M$10)*M$9*$A$35/1000,0)</f>
        <v>476</v>
      </c>
      <c r="N35" s="95"/>
      <c r="O35" s="99">
        <f>ROUND((($B$19/50)^O$10)*O$9*$A$35/1000,0)</f>
        <v>786</v>
      </c>
      <c r="P35" s="98"/>
      <c r="Q35" s="94">
        <f>ROUND((($B$19/50)^Q$10)*Q$9*$A$35/1000,0)</f>
        <v>541</v>
      </c>
      <c r="R35" s="95"/>
      <c r="S35" s="101">
        <f>ROUND((($B$19/50)^S$10)*S$9*$A$35/1000,0)</f>
        <v>903</v>
      </c>
      <c r="T35" s="98"/>
      <c r="U35" s="94">
        <f>ROUND((($B$19/50)^U$10)*U$9*$A$35/1000,0)</f>
        <v>672</v>
      </c>
      <c r="V35" s="95"/>
      <c r="W35" s="99">
        <f>ROUND((($B$19/50)^W$10)*W$9*$A$35/1000,0)</f>
        <v>1134</v>
      </c>
    </row>
    <row r="36" spans="1:23" s="2" customFormat="1" x14ac:dyDescent="0.25">
      <c r="A36" s="154">
        <v>640</v>
      </c>
      <c r="B36" s="239"/>
      <c r="C36" s="241"/>
      <c r="D36" s="100">
        <f t="shared" ref="D36:W36" si="1">ROUND((($B$19/50)^D$10)*D$9*$A$36/1000,0)</f>
        <v>482</v>
      </c>
      <c r="E36" s="101">
        <f t="shared" si="1"/>
        <v>378</v>
      </c>
      <c r="F36" s="100">
        <f t="shared" si="1"/>
        <v>784</v>
      </c>
      <c r="G36" s="99">
        <f t="shared" si="1"/>
        <v>603</v>
      </c>
      <c r="H36" s="96">
        <f t="shared" si="1"/>
        <v>581</v>
      </c>
      <c r="I36" s="94">
        <f t="shared" si="1"/>
        <v>452</v>
      </c>
      <c r="J36" s="94">
        <f t="shared" si="1"/>
        <v>949</v>
      </c>
      <c r="K36" s="101">
        <f t="shared" si="1"/>
        <v>737</v>
      </c>
      <c r="L36" s="100">
        <f t="shared" si="1"/>
        <v>677</v>
      </c>
      <c r="M36" s="94">
        <f t="shared" si="1"/>
        <v>525</v>
      </c>
      <c r="N36" s="94">
        <f t="shared" si="1"/>
        <v>1112</v>
      </c>
      <c r="O36" s="99">
        <f t="shared" si="1"/>
        <v>867</v>
      </c>
      <c r="P36" s="100">
        <f t="shared" si="1"/>
        <v>773</v>
      </c>
      <c r="Q36" s="94">
        <f t="shared" si="1"/>
        <v>597</v>
      </c>
      <c r="R36" s="94">
        <f t="shared" si="1"/>
        <v>1274</v>
      </c>
      <c r="S36" s="101">
        <f t="shared" si="1"/>
        <v>996</v>
      </c>
      <c r="T36" s="100">
        <f t="shared" si="1"/>
        <v>963</v>
      </c>
      <c r="U36" s="94">
        <f t="shared" si="1"/>
        <v>741</v>
      </c>
      <c r="V36" s="94">
        <f t="shared" si="1"/>
        <v>1592</v>
      </c>
      <c r="W36" s="99">
        <f t="shared" si="1"/>
        <v>1251</v>
      </c>
    </row>
    <row r="37" spans="1:23" x14ac:dyDescent="0.25">
      <c r="A37" s="154">
        <v>700</v>
      </c>
      <c r="B37" s="239"/>
      <c r="C37" s="241"/>
      <c r="D37" s="98"/>
      <c r="E37" s="101">
        <f>ROUND((($B$19/50)^E$10)*E$9*$A$37/1000,0)</f>
        <v>413</v>
      </c>
      <c r="F37" s="98"/>
      <c r="G37" s="99">
        <f>ROUND((($B$19/50)^G$10)*G$9*$A$37/1000,0)</f>
        <v>659</v>
      </c>
      <c r="H37" s="97"/>
      <c r="I37" s="94">
        <f>ROUND((($B$19/50)^I$10)*I$9*$A$37/1000,0)</f>
        <v>495</v>
      </c>
      <c r="J37" s="95"/>
      <c r="K37" s="101">
        <f>ROUND((($B$19/50)^K$10)*K$9*$A$37/1000,0)</f>
        <v>806</v>
      </c>
      <c r="L37" s="98"/>
      <c r="M37" s="94">
        <f>ROUND((($B$19/50)^M$10)*M$9*$A$37/1000,0)</f>
        <v>575</v>
      </c>
      <c r="N37" s="95"/>
      <c r="O37" s="99">
        <f>ROUND((($B$19/50)^O$10)*O$9*$A$37/1000,0)</f>
        <v>949</v>
      </c>
      <c r="P37" s="98"/>
      <c r="Q37" s="94">
        <f>ROUND((($B$19/50)^Q$10)*Q$9*$A$37/1000,0)</f>
        <v>653</v>
      </c>
      <c r="R37" s="95"/>
      <c r="S37" s="101">
        <f>ROUND((($B$19/50)^S$10)*S$9*$A$37/1000,0)</f>
        <v>1090</v>
      </c>
      <c r="T37" s="98"/>
      <c r="U37" s="94">
        <f>ROUND((($B$19/50)^U$10)*U$9*$A$37/1000,0)</f>
        <v>811</v>
      </c>
      <c r="V37" s="95"/>
      <c r="W37" s="99">
        <f>ROUND((($B$19/50)^W$10)*W$9*$A$37/1000,0)</f>
        <v>1369</v>
      </c>
    </row>
    <row r="38" spans="1:23" x14ac:dyDescent="0.25">
      <c r="A38" s="154">
        <v>720</v>
      </c>
      <c r="B38" s="239"/>
      <c r="C38" s="241"/>
      <c r="D38" s="100">
        <f>ROUND((($B$19/50)^D$10)*D$9*$A$38/1000,0)</f>
        <v>542</v>
      </c>
      <c r="E38" s="131"/>
      <c r="F38" s="100">
        <f>ROUND((($B$19/50)^F$10)*F$9*$A$38/1000,0)</f>
        <v>882</v>
      </c>
      <c r="G38" s="130"/>
      <c r="H38" s="96">
        <f>ROUND((($B$19/50)^H$10)*H$9*$A$38/1000,0)</f>
        <v>654</v>
      </c>
      <c r="I38" s="95"/>
      <c r="J38" s="94">
        <f>ROUND((($B$19/50)^J$10)*J$9*$A$38/1000,0)</f>
        <v>1068</v>
      </c>
      <c r="K38" s="131"/>
      <c r="L38" s="100">
        <f>ROUND((($B$19/50)^L$10)*L$9*$A$38/1000,0)</f>
        <v>762</v>
      </c>
      <c r="M38" s="95"/>
      <c r="N38" s="94">
        <f>ROUND((($B$19/50)^N$10)*N$9*$A$38/1000,0)</f>
        <v>1251</v>
      </c>
      <c r="O38" s="130"/>
      <c r="P38" s="100">
        <f>ROUND((($B$19/50)^P$10)*P$9*$A$38/1000,0)</f>
        <v>870</v>
      </c>
      <c r="Q38" s="95"/>
      <c r="R38" s="94">
        <f>ROUND((($B$19/50)^R$10)*R$9*$A$38/1000,0)</f>
        <v>1433</v>
      </c>
      <c r="S38" s="131"/>
      <c r="T38" s="100">
        <f>ROUND((($B$19/50)^T$10)*T$9*$A$38/1000,0)</f>
        <v>1084</v>
      </c>
      <c r="U38" s="95"/>
      <c r="V38" s="94">
        <f>ROUND((($B$19/50)^V$10)*V$9*$A$38/1000,0)</f>
        <v>1791</v>
      </c>
      <c r="W38" s="130"/>
    </row>
    <row r="39" spans="1:23" x14ac:dyDescent="0.25">
      <c r="A39" s="154">
        <v>800</v>
      </c>
      <c r="B39" s="239"/>
      <c r="C39" s="241"/>
      <c r="D39" s="100">
        <f>ROUND((($B$19/50)^D$10)*D$9*$A$39/1000,0)</f>
        <v>602</v>
      </c>
      <c r="E39" s="131"/>
      <c r="F39" s="100">
        <f>ROUND((($B$19/50)^F$10)*F$9*$A$39/1000,0)</f>
        <v>980</v>
      </c>
      <c r="G39" s="130"/>
      <c r="H39" s="96">
        <f>ROUND((($B$19/50)^H$10)*H$9*$A$39/1000,0)</f>
        <v>726</v>
      </c>
      <c r="I39" s="95"/>
      <c r="J39" s="94">
        <f>ROUND((($B$19/50)^J$10)*J$9*$A$39/1000,0)</f>
        <v>1186</v>
      </c>
      <c r="K39" s="131"/>
      <c r="L39" s="100">
        <f>ROUND((($B$19/50)^L$10)*L$9*$A$39/1000,0)</f>
        <v>846</v>
      </c>
      <c r="M39" s="95"/>
      <c r="N39" s="94">
        <f>ROUND((($B$19/50)^N$10)*N$9*$A$39/1000,0)</f>
        <v>1390</v>
      </c>
      <c r="O39" s="130"/>
      <c r="P39" s="100">
        <f>ROUND((($B$19/50)^P$10)*P$9*$A$39/1000,0)</f>
        <v>966</v>
      </c>
      <c r="Q39" s="95"/>
      <c r="R39" s="94">
        <f>ROUND((($B$19/50)^R$10)*R$9*$A$39/1000,0)</f>
        <v>1592</v>
      </c>
      <c r="S39" s="131"/>
      <c r="T39" s="100">
        <f>ROUND((($B$19/50)^T$10)*T$9*$A$39/1000,0)</f>
        <v>1204</v>
      </c>
      <c r="U39" s="95"/>
      <c r="V39" s="94">
        <f>ROUND((($B$19/50)^V$10)*V$9*$A$39/1000,0)</f>
        <v>1990</v>
      </c>
      <c r="W39" s="130"/>
    </row>
    <row r="40" spans="1:23" x14ac:dyDescent="0.25">
      <c r="A40" s="154">
        <v>820</v>
      </c>
      <c r="B40" s="239"/>
      <c r="C40" s="241"/>
      <c r="D40" s="98"/>
      <c r="E40" s="101">
        <f>ROUND((($B$19/50)^E$10)*E$9*$A$40/1000,0)</f>
        <v>484</v>
      </c>
      <c r="F40" s="98"/>
      <c r="G40" s="99">
        <f>ROUND((($B$19/50)^G$10)*G$9*$A$40/1000,0)</f>
        <v>772</v>
      </c>
      <c r="H40" s="97"/>
      <c r="I40" s="94">
        <f>ROUND((($B$19/50)^I$10)*I$9*$A$40/1000,0)</f>
        <v>580</v>
      </c>
      <c r="J40" s="95"/>
      <c r="K40" s="101">
        <f>ROUND((($B$19/50)^K$10)*K$9*$A$40/1000,0)</f>
        <v>944</v>
      </c>
      <c r="L40" s="98"/>
      <c r="M40" s="94">
        <f>ROUND((($B$19/50)^M$10)*M$9*$A$40/1000,0)</f>
        <v>673</v>
      </c>
      <c r="N40" s="95"/>
      <c r="O40" s="99">
        <f>ROUND((($B$19/50)^O$10)*O$9*$A$40/1000,0)</f>
        <v>1111</v>
      </c>
      <c r="P40" s="98"/>
      <c r="Q40" s="94">
        <f>ROUND((($B$19/50)^Q$10)*Q$9*$A$40/1000,0)</f>
        <v>765</v>
      </c>
      <c r="R40" s="95"/>
      <c r="S40" s="101">
        <f>ROUND((($B$19/50)^S$10)*S$9*$A$40/1000,0)</f>
        <v>1277</v>
      </c>
      <c r="T40" s="98"/>
      <c r="U40" s="94">
        <f>ROUND((($B$19/50)^U$10)*U$9*$A$40/1000,0)</f>
        <v>950</v>
      </c>
      <c r="V40" s="95"/>
      <c r="W40" s="99">
        <f>ROUND((($B$19/50)^W$10)*W$9*$A$40/1000,0)</f>
        <v>1603</v>
      </c>
    </row>
    <row r="41" spans="1:23" x14ac:dyDescent="0.25">
      <c r="A41" s="154">
        <v>880</v>
      </c>
      <c r="B41" s="239"/>
      <c r="C41" s="241"/>
      <c r="D41" s="100">
        <f t="shared" ref="D41:W41" si="2">ROUND((($B$19/50)^D$10)*D$9*$A$41/1000,0)</f>
        <v>663</v>
      </c>
      <c r="E41" s="101">
        <f t="shared" si="2"/>
        <v>519</v>
      </c>
      <c r="F41" s="100">
        <f t="shared" si="2"/>
        <v>1078</v>
      </c>
      <c r="G41" s="99">
        <f t="shared" si="2"/>
        <v>829</v>
      </c>
      <c r="H41" s="96">
        <f t="shared" si="2"/>
        <v>799</v>
      </c>
      <c r="I41" s="94">
        <f t="shared" si="2"/>
        <v>622</v>
      </c>
      <c r="J41" s="94">
        <f t="shared" si="2"/>
        <v>1305</v>
      </c>
      <c r="K41" s="101">
        <f t="shared" si="2"/>
        <v>1013</v>
      </c>
      <c r="L41" s="100">
        <f t="shared" si="2"/>
        <v>931</v>
      </c>
      <c r="M41" s="94">
        <f t="shared" si="2"/>
        <v>722</v>
      </c>
      <c r="N41" s="94">
        <f t="shared" si="2"/>
        <v>1529</v>
      </c>
      <c r="O41" s="99">
        <f t="shared" si="2"/>
        <v>1192</v>
      </c>
      <c r="P41" s="100">
        <f t="shared" si="2"/>
        <v>1063</v>
      </c>
      <c r="Q41" s="94">
        <f t="shared" si="2"/>
        <v>821</v>
      </c>
      <c r="R41" s="94">
        <f t="shared" si="2"/>
        <v>1751</v>
      </c>
      <c r="S41" s="101">
        <f t="shared" si="2"/>
        <v>1370</v>
      </c>
      <c r="T41" s="100">
        <f t="shared" si="2"/>
        <v>1324</v>
      </c>
      <c r="U41" s="94">
        <f t="shared" si="2"/>
        <v>1019</v>
      </c>
      <c r="V41" s="94">
        <f t="shared" si="2"/>
        <v>2189</v>
      </c>
      <c r="W41" s="99">
        <f t="shared" si="2"/>
        <v>1720</v>
      </c>
    </row>
    <row r="42" spans="1:23" x14ac:dyDescent="0.25">
      <c r="A42" s="154">
        <v>920</v>
      </c>
      <c r="B42" s="239"/>
      <c r="C42" s="241"/>
      <c r="D42" s="100">
        <f>ROUND((($B$19/50)^D$10)*D$9*$A$42/1000,0)</f>
        <v>693</v>
      </c>
      <c r="E42" s="131"/>
      <c r="F42" s="100">
        <f>ROUND((($B$19/50)^F$10)*F$9*$A$42/1000,0)</f>
        <v>1127</v>
      </c>
      <c r="G42" s="130"/>
      <c r="H42" s="96">
        <f>ROUND((($B$19/50)^H$10)*H$9*$A$42/1000,0)</f>
        <v>835</v>
      </c>
      <c r="I42" s="95"/>
      <c r="J42" s="94">
        <f>ROUND((($B$19/50)^J$10)*J$9*$A$42/1000,0)</f>
        <v>1364</v>
      </c>
      <c r="K42" s="131"/>
      <c r="L42" s="100">
        <f>ROUND((($B$19/50)^L$10)*L$9*$A$42/1000,0)</f>
        <v>973</v>
      </c>
      <c r="M42" s="95"/>
      <c r="N42" s="94">
        <f>ROUND((($B$19/50)^N$10)*N$9*$A$42/1000,0)</f>
        <v>1599</v>
      </c>
      <c r="O42" s="130"/>
      <c r="P42" s="100">
        <f>ROUND((($B$19/50)^P$10)*P$9*$A$42/1000,0)</f>
        <v>1111</v>
      </c>
      <c r="Q42" s="95"/>
      <c r="R42" s="94">
        <f>ROUND((($B$19/50)^R$10)*R$9*$A$42/1000,0)</f>
        <v>1831</v>
      </c>
      <c r="S42" s="131"/>
      <c r="T42" s="100">
        <f>ROUND((($B$19/50)^T$10)*T$9*$A$42/1000,0)</f>
        <v>1385</v>
      </c>
      <c r="U42" s="95"/>
      <c r="V42" s="94">
        <f>ROUND((($B$19/50)^V$10)*V$9*$A$42/1000,0)</f>
        <v>2289</v>
      </c>
      <c r="W42" s="130"/>
    </row>
    <row r="43" spans="1:23" x14ac:dyDescent="0.25">
      <c r="A43" s="154">
        <v>960</v>
      </c>
      <c r="B43" s="239"/>
      <c r="C43" s="241"/>
      <c r="D43" s="100">
        <f>ROUND((($B$19/50)^D$10)*D$9*$A$43/1000,0)</f>
        <v>723</v>
      </c>
      <c r="E43" s="131"/>
      <c r="F43" s="100">
        <f>ROUND((($B$19/50)^F$10)*F$9*$A$43/1000,0)</f>
        <v>1176</v>
      </c>
      <c r="G43" s="130"/>
      <c r="H43" s="96">
        <f>ROUND((($B$19/50)^H$10)*H$9*$A$43/1000,0)</f>
        <v>872</v>
      </c>
      <c r="I43" s="95"/>
      <c r="J43" s="94">
        <f>ROUND((($B$19/50)^J$10)*J$9*$A$43/1000,0)</f>
        <v>1424</v>
      </c>
      <c r="K43" s="131"/>
      <c r="L43" s="100">
        <f>ROUND((($B$19/50)^L$10)*L$9*$A$43/1000,0)</f>
        <v>1016</v>
      </c>
      <c r="M43" s="95"/>
      <c r="N43" s="94">
        <f>ROUND((($B$19/50)^N$10)*N$9*$A$43/1000,0)</f>
        <v>1668</v>
      </c>
      <c r="O43" s="130"/>
      <c r="P43" s="100">
        <f>ROUND((($B$19/50)^P$10)*P$9*$A$43/1000,0)</f>
        <v>1160</v>
      </c>
      <c r="Q43" s="95"/>
      <c r="R43" s="94">
        <f>ROUND((($B$19/50)^R$10)*R$9*$A$43/1000,0)</f>
        <v>1910</v>
      </c>
      <c r="S43" s="131"/>
      <c r="T43" s="100">
        <f>ROUND((($B$19/50)^T$10)*T$9*$A$43/1000,0)</f>
        <v>1445</v>
      </c>
      <c r="U43" s="95"/>
      <c r="V43" s="94">
        <f>ROUND((($B$19/50)^V$10)*V$9*$A$43/1000,0)</f>
        <v>2388</v>
      </c>
      <c r="W43" s="130"/>
    </row>
    <row r="44" spans="1:23" x14ac:dyDescent="0.25">
      <c r="A44" s="154">
        <v>1040</v>
      </c>
      <c r="B44" s="239"/>
      <c r="C44" s="241"/>
      <c r="D44" s="100">
        <f>ROUND((($B$19/50)^D$10)*D$9*$A$44/1000,0)</f>
        <v>783</v>
      </c>
      <c r="E44" s="131"/>
      <c r="F44" s="100">
        <f>ROUND((($B$19/50)^F$10)*F$9*$A$44/1000,0)</f>
        <v>1274</v>
      </c>
      <c r="G44" s="130"/>
      <c r="H44" s="96">
        <f>ROUND((($B$19/50)^H$10)*H$9*$A$44/1000,0)</f>
        <v>944</v>
      </c>
      <c r="I44" s="95"/>
      <c r="J44" s="94">
        <f>ROUND((($B$19/50)^J$10)*J$9*$A$44/1000,0)</f>
        <v>1542</v>
      </c>
      <c r="K44" s="131"/>
      <c r="L44" s="100">
        <f>ROUND((($B$19/50)^L$10)*L$9*$A$44/1000,0)</f>
        <v>1100</v>
      </c>
      <c r="M44" s="95"/>
      <c r="N44" s="94">
        <f>ROUND((($B$19/50)^N$10)*N$9*$A$44/1000,0)</f>
        <v>1808</v>
      </c>
      <c r="O44" s="130"/>
      <c r="P44" s="100">
        <f>ROUND((($B$19/50)^P$10)*P$9*$A$44/1000,0)</f>
        <v>1256</v>
      </c>
      <c r="Q44" s="95"/>
      <c r="R44" s="94">
        <f>ROUND((($B$19/50)^R$10)*R$9*$A$44/1000,0)</f>
        <v>2070</v>
      </c>
      <c r="S44" s="131"/>
      <c r="T44" s="100">
        <f>ROUND((($B$19/50)^T$10)*T$9*$A$44/1000,0)</f>
        <v>1565</v>
      </c>
      <c r="U44" s="95"/>
      <c r="V44" s="94">
        <f>ROUND((($B$19/50)^V$10)*V$9*$A$44/1000,0)</f>
        <v>2588</v>
      </c>
      <c r="W44" s="130"/>
    </row>
    <row r="45" spans="1:23" x14ac:dyDescent="0.25">
      <c r="A45" s="154">
        <v>1060</v>
      </c>
      <c r="B45" s="239"/>
      <c r="C45" s="241"/>
      <c r="D45" s="98"/>
      <c r="E45" s="101">
        <f>ROUND((($B$19/50)^E$10)*E$9*$A$45/1000,0)</f>
        <v>625</v>
      </c>
      <c r="F45" s="98"/>
      <c r="G45" s="99">
        <f>ROUND((($B$19/50)^G$10)*G$9*$A$45/1000,0)</f>
        <v>999</v>
      </c>
      <c r="H45" s="97"/>
      <c r="I45" s="94">
        <f>ROUND((($B$19/50)^I$10)*I$9*$A$45/1000,0)</f>
        <v>749</v>
      </c>
      <c r="J45" s="95"/>
      <c r="K45" s="101">
        <f>ROUND((($B$19/50)^K$10)*K$9*$A$45/1000,0)</f>
        <v>1220</v>
      </c>
      <c r="L45" s="98"/>
      <c r="M45" s="94">
        <f>ROUND((($B$19/50)^M$10)*M$9*$A$45/1000,0)</f>
        <v>870</v>
      </c>
      <c r="N45" s="95"/>
      <c r="O45" s="99">
        <f>ROUND((($B$19/50)^O$10)*O$9*$A$45/1000,0)</f>
        <v>1436</v>
      </c>
      <c r="P45" s="98"/>
      <c r="Q45" s="94">
        <f>ROUND((($B$19/50)^Q$10)*Q$9*$A$45/1000,0)</f>
        <v>989</v>
      </c>
      <c r="R45" s="95"/>
      <c r="S45" s="101">
        <f>ROUND((($B$19/50)^S$10)*S$9*$A$45/1000,0)</f>
        <v>1650</v>
      </c>
      <c r="T45" s="98"/>
      <c r="U45" s="94">
        <f>ROUND((($B$19/50)^U$10)*U$9*$A$45/1000,0)</f>
        <v>1227</v>
      </c>
      <c r="V45" s="95"/>
      <c r="W45" s="99">
        <f>ROUND((($B$19/50)^W$10)*W$9*$A$45/1000,0)</f>
        <v>2072</v>
      </c>
    </row>
    <row r="46" spans="1:23" x14ac:dyDescent="0.25">
      <c r="A46" s="154">
        <v>1120</v>
      </c>
      <c r="B46" s="239"/>
      <c r="C46" s="241"/>
      <c r="D46" s="100">
        <f t="shared" ref="D46:W46" si="3">ROUND((($B$19/50)^D$10)*D$9*$A$46/1000,0)</f>
        <v>843</v>
      </c>
      <c r="E46" s="101">
        <f t="shared" si="3"/>
        <v>661</v>
      </c>
      <c r="F46" s="100">
        <f t="shared" si="3"/>
        <v>1372</v>
      </c>
      <c r="G46" s="99">
        <f t="shared" si="3"/>
        <v>1055</v>
      </c>
      <c r="H46" s="96">
        <f t="shared" si="3"/>
        <v>1017</v>
      </c>
      <c r="I46" s="94">
        <f t="shared" si="3"/>
        <v>792</v>
      </c>
      <c r="J46" s="94">
        <f t="shared" si="3"/>
        <v>1661</v>
      </c>
      <c r="K46" s="101">
        <f t="shared" si="3"/>
        <v>1289</v>
      </c>
      <c r="L46" s="100">
        <f t="shared" si="3"/>
        <v>1185</v>
      </c>
      <c r="M46" s="94">
        <f t="shared" si="3"/>
        <v>920</v>
      </c>
      <c r="N46" s="94">
        <f t="shared" si="3"/>
        <v>1947</v>
      </c>
      <c r="O46" s="99">
        <f t="shared" si="3"/>
        <v>1518</v>
      </c>
      <c r="P46" s="100">
        <f t="shared" si="3"/>
        <v>1353</v>
      </c>
      <c r="Q46" s="94">
        <f t="shared" si="3"/>
        <v>1045</v>
      </c>
      <c r="R46" s="94">
        <f t="shared" si="3"/>
        <v>2229</v>
      </c>
      <c r="S46" s="101">
        <f t="shared" si="3"/>
        <v>1744</v>
      </c>
      <c r="T46" s="100">
        <f t="shared" si="3"/>
        <v>1686</v>
      </c>
      <c r="U46" s="94">
        <f t="shared" si="3"/>
        <v>1297</v>
      </c>
      <c r="V46" s="94">
        <f t="shared" si="3"/>
        <v>2787</v>
      </c>
      <c r="W46" s="99">
        <f t="shared" si="3"/>
        <v>2190</v>
      </c>
    </row>
    <row r="47" spans="1:23" x14ac:dyDescent="0.25">
      <c r="A47" s="154">
        <v>1160</v>
      </c>
      <c r="B47" s="239"/>
      <c r="C47" s="241"/>
      <c r="D47" s="100">
        <f>ROUND((($B$19/50)^D$10)*D$9*$A$47/1000,0)</f>
        <v>873</v>
      </c>
      <c r="E47" s="131"/>
      <c r="F47" s="100">
        <f>ROUND((($B$19/50)^F$10)*F$9*$A$47/1000,0)</f>
        <v>1421</v>
      </c>
      <c r="G47" s="130"/>
      <c r="H47" s="96">
        <f>ROUND((($B$19/50)^H$10)*H$9*$A$47/1000,0)</f>
        <v>1053</v>
      </c>
      <c r="I47" s="95"/>
      <c r="J47" s="94">
        <f>ROUND((($B$19/50)^J$10)*J$9*$A$47/1000,0)</f>
        <v>1720</v>
      </c>
      <c r="K47" s="131"/>
      <c r="L47" s="100">
        <f>ROUND((($B$19/50)^L$10)*L$9*$A$47/1000,0)</f>
        <v>1227</v>
      </c>
      <c r="M47" s="95"/>
      <c r="N47" s="94">
        <f>ROUND((($B$19/50)^N$10)*N$9*$A$47/1000,0)</f>
        <v>2016</v>
      </c>
      <c r="O47" s="130"/>
      <c r="P47" s="100">
        <f>ROUND((($B$19/50)^P$10)*P$9*$A$47/1000,0)</f>
        <v>1401</v>
      </c>
      <c r="Q47" s="95"/>
      <c r="R47" s="94">
        <f>ROUND((($B$19/50)^R$10)*R$9*$A$47/1000,0)</f>
        <v>2308</v>
      </c>
      <c r="S47" s="131"/>
      <c r="T47" s="100">
        <f>ROUND((($B$19/50)^T$10)*T$9*$A$47/1000,0)</f>
        <v>1746</v>
      </c>
      <c r="U47" s="95"/>
      <c r="V47" s="94">
        <f>ROUND((($B$19/50)^V$10)*V$9*$A$47/1000,0)</f>
        <v>2886</v>
      </c>
      <c r="W47" s="130"/>
    </row>
    <row r="48" spans="1:23" x14ac:dyDescent="0.25">
      <c r="A48" s="66">
        <v>1200</v>
      </c>
      <c r="B48" s="239"/>
      <c r="C48" s="241"/>
      <c r="D48" s="100">
        <f>ROUND((($B$19/50)^D$10)*D$9*$A$48/1000,0)</f>
        <v>904</v>
      </c>
      <c r="E48" s="131"/>
      <c r="F48" s="100">
        <f>ROUND((($B$19/50)^F$10)*F$9*$A$48/1000,0)</f>
        <v>1470</v>
      </c>
      <c r="G48" s="130"/>
      <c r="H48" s="96">
        <f>ROUND((($B$19/50)^H$10)*H$9*$A$48/1000,0)</f>
        <v>1090</v>
      </c>
      <c r="I48" s="95"/>
      <c r="J48" s="94">
        <f>ROUND((($B$19/50)^J$10)*J$9*$A$48/1000,0)</f>
        <v>1780</v>
      </c>
      <c r="K48" s="131"/>
      <c r="L48" s="100">
        <f>ROUND((($B$19/50)^L$10)*L$9*$A$48/1000,0)</f>
        <v>1270</v>
      </c>
      <c r="M48" s="95"/>
      <c r="N48" s="94">
        <f>ROUND((($B$19/50)^N$10)*N$9*$A$48/1000,0)</f>
        <v>2086</v>
      </c>
      <c r="O48" s="130"/>
      <c r="P48" s="100">
        <f>ROUND((($B$19/50)^P$10)*P$9*$A$48/1000,0)</f>
        <v>1450</v>
      </c>
      <c r="Q48" s="95"/>
      <c r="R48" s="94">
        <f>ROUND((($B$19/50)^R$10)*R$9*$A$48/1000,0)</f>
        <v>2388</v>
      </c>
      <c r="S48" s="131"/>
      <c r="T48" s="100">
        <f>ROUND((($B$19/50)^T$10)*T$9*$A$48/1000,0)</f>
        <v>1806</v>
      </c>
      <c r="U48" s="95"/>
      <c r="V48" s="94">
        <f>ROUND((($B$19/50)^V$10)*V$9*$A$48/1000,0)</f>
        <v>2986</v>
      </c>
      <c r="W48" s="130"/>
    </row>
    <row r="49" spans="1:23" x14ac:dyDescent="0.25">
      <c r="A49" s="66">
        <v>1280</v>
      </c>
      <c r="B49" s="239"/>
      <c r="C49" s="241"/>
      <c r="D49" s="100">
        <f>ROUND((($B$19/50)^D$10)*D$9*$A$49/1000,0)</f>
        <v>964</v>
      </c>
      <c r="E49" s="131"/>
      <c r="F49" s="100">
        <f>ROUND((($B$19/50)^F$10)*F$9*$A$49/1000,0)</f>
        <v>1568</v>
      </c>
      <c r="G49" s="130"/>
      <c r="H49" s="96">
        <f>ROUND((($B$19/50)^H$10)*H$9*$A$49/1000,0)</f>
        <v>1162</v>
      </c>
      <c r="I49" s="95"/>
      <c r="J49" s="94">
        <f>ROUND((($B$19/50)^J$10)*J$9*$A$49/1000,0)</f>
        <v>1898</v>
      </c>
      <c r="K49" s="131"/>
      <c r="L49" s="100">
        <f>ROUND((($B$19/50)^L$10)*L$9*$A$49/1000,0)</f>
        <v>1354</v>
      </c>
      <c r="M49" s="95"/>
      <c r="N49" s="94">
        <f>ROUND((($B$19/50)^N$10)*N$9*$A$49/1000,0)</f>
        <v>2225</v>
      </c>
      <c r="O49" s="130"/>
      <c r="P49" s="100">
        <f>ROUND((($B$19/50)^P$10)*P$9*$A$49/1000,0)</f>
        <v>1546</v>
      </c>
      <c r="Q49" s="95"/>
      <c r="R49" s="94">
        <f>ROUND((($B$19/50)^R$10)*R$9*$A$49/1000,0)</f>
        <v>2547</v>
      </c>
      <c r="S49" s="131"/>
      <c r="T49" s="100">
        <f>ROUND((($B$19/50)^T$10)*T$9*$A$49/1000,0)</f>
        <v>1926</v>
      </c>
      <c r="U49" s="95"/>
      <c r="V49" s="94">
        <f>ROUND((($B$19/50)^V$10)*V$9*$A$49/1000,0)</f>
        <v>3185</v>
      </c>
      <c r="W49" s="130"/>
    </row>
    <row r="50" spans="1:23" x14ac:dyDescent="0.25">
      <c r="A50" s="66">
        <v>1300</v>
      </c>
      <c r="B50" s="239"/>
      <c r="C50" s="241"/>
      <c r="D50" s="98"/>
      <c r="E50" s="101">
        <f>ROUND((($B$19/50)^E$10)*E$9*$A$50/1000,0)</f>
        <v>767</v>
      </c>
      <c r="F50" s="98"/>
      <c r="G50" s="99">
        <f>ROUND((($B$19/50)^G$10)*G$9*$A$50/1000,0)</f>
        <v>1225</v>
      </c>
      <c r="H50" s="97"/>
      <c r="I50" s="94">
        <f>ROUND((($B$19/50)^I$10)*I$9*$A$50/1000,0)</f>
        <v>919</v>
      </c>
      <c r="J50" s="95"/>
      <c r="K50" s="101">
        <f>ROUND((($B$19/50)^K$10)*K$9*$A$50/1000,0)</f>
        <v>1496</v>
      </c>
      <c r="L50" s="98"/>
      <c r="M50" s="94">
        <f>ROUND((($B$19/50)^M$10)*M$9*$A$50/1000,0)</f>
        <v>1067</v>
      </c>
      <c r="N50" s="95"/>
      <c r="O50" s="99">
        <f>ROUND((($B$19/50)^O$10)*O$9*$A$50/1000,0)</f>
        <v>1762</v>
      </c>
      <c r="P50" s="98"/>
      <c r="Q50" s="94">
        <f>ROUND((($B$19/50)^Q$10)*Q$9*$A$50/1000,0)</f>
        <v>1213</v>
      </c>
      <c r="R50" s="95"/>
      <c r="S50" s="101">
        <f>ROUND((($B$19/50)^S$10)*S$9*$A$50/1000,0)</f>
        <v>2024</v>
      </c>
      <c r="T50" s="98"/>
      <c r="U50" s="94">
        <f>ROUND((($B$19/50)^U$10)*U$9*$A$50/1000,0)</f>
        <v>1505</v>
      </c>
      <c r="V50" s="95"/>
      <c r="W50" s="99">
        <f>ROUND((($B$19/50)^W$10)*W$9*$A$50/1000,0)</f>
        <v>2542</v>
      </c>
    </row>
    <row r="51" spans="1:23" x14ac:dyDescent="0.25">
      <c r="A51" s="66">
        <v>1360</v>
      </c>
      <c r="B51" s="239"/>
      <c r="C51" s="241"/>
      <c r="D51" s="100">
        <f t="shared" ref="D51:W51" si="4">ROUND((($B$19/50)^D$10)*D$9*$A$51/1000,0)</f>
        <v>1024</v>
      </c>
      <c r="E51" s="101">
        <f t="shared" si="4"/>
        <v>802</v>
      </c>
      <c r="F51" s="100">
        <f t="shared" si="4"/>
        <v>1666</v>
      </c>
      <c r="G51" s="99">
        <f t="shared" si="4"/>
        <v>1281</v>
      </c>
      <c r="H51" s="96">
        <f t="shared" si="4"/>
        <v>1235</v>
      </c>
      <c r="I51" s="94">
        <f t="shared" si="4"/>
        <v>962</v>
      </c>
      <c r="J51" s="94">
        <f t="shared" si="4"/>
        <v>2017</v>
      </c>
      <c r="K51" s="101">
        <f t="shared" si="4"/>
        <v>1565</v>
      </c>
      <c r="L51" s="100">
        <f t="shared" si="4"/>
        <v>1439</v>
      </c>
      <c r="M51" s="94">
        <f t="shared" si="4"/>
        <v>1117</v>
      </c>
      <c r="N51" s="94">
        <f t="shared" si="4"/>
        <v>2364</v>
      </c>
      <c r="O51" s="99">
        <f t="shared" si="4"/>
        <v>1843</v>
      </c>
      <c r="P51" s="100">
        <f t="shared" si="4"/>
        <v>1643</v>
      </c>
      <c r="Q51" s="94">
        <f t="shared" si="4"/>
        <v>1269</v>
      </c>
      <c r="R51" s="94">
        <f t="shared" si="4"/>
        <v>2706</v>
      </c>
      <c r="S51" s="101">
        <f t="shared" si="4"/>
        <v>2118</v>
      </c>
      <c r="T51" s="100">
        <f t="shared" si="4"/>
        <v>2047</v>
      </c>
      <c r="U51" s="94">
        <f t="shared" si="4"/>
        <v>1575</v>
      </c>
      <c r="V51" s="94">
        <f t="shared" si="4"/>
        <v>3384</v>
      </c>
      <c r="W51" s="99">
        <f t="shared" si="4"/>
        <v>2659</v>
      </c>
    </row>
    <row r="52" spans="1:23" x14ac:dyDescent="0.25">
      <c r="A52" s="66">
        <v>1420</v>
      </c>
      <c r="B52" s="239"/>
      <c r="C52" s="241"/>
      <c r="D52" s="98"/>
      <c r="E52" s="101">
        <f>ROUND((($B$19/50)^E$10)*E$9*$A$52/1000,0)</f>
        <v>838</v>
      </c>
      <c r="F52" s="98"/>
      <c r="G52" s="99">
        <f>ROUND((($B$19/50)^G$10)*G$9*$A$52/1000,0)</f>
        <v>1338</v>
      </c>
      <c r="H52" s="97"/>
      <c r="I52" s="94">
        <f>ROUND((($B$19/50)^I$10)*I$9*$A$52/1000,0)</f>
        <v>1004</v>
      </c>
      <c r="J52" s="95"/>
      <c r="K52" s="101">
        <f>ROUND((($B$19/50)^K$10)*K$9*$A$52/1000,0)</f>
        <v>1634</v>
      </c>
      <c r="L52" s="98"/>
      <c r="M52" s="94">
        <f>ROUND((($B$19/50)^M$10)*M$9*$A$52/1000,0)</f>
        <v>1166</v>
      </c>
      <c r="N52" s="95"/>
      <c r="O52" s="99">
        <f>ROUND((($B$19/50)^O$10)*O$9*$A$52/1000,0)</f>
        <v>1924</v>
      </c>
      <c r="P52" s="98"/>
      <c r="Q52" s="94">
        <f>ROUND((($B$19/50)^Q$10)*Q$9*$A$52/1000,0)</f>
        <v>1325</v>
      </c>
      <c r="R52" s="95"/>
      <c r="S52" s="101">
        <f>ROUND((($B$19/50)^S$10)*S$9*$A$52/1000,0)</f>
        <v>2211</v>
      </c>
      <c r="T52" s="98"/>
      <c r="U52" s="94">
        <f>ROUND((($B$19/50)^U$10)*U$9*$A$52/1000,0)</f>
        <v>1644</v>
      </c>
      <c r="V52" s="95"/>
      <c r="W52" s="99">
        <f>ROUND((($B$19/50)^W$10)*W$9*$A$52/1000,0)</f>
        <v>2776</v>
      </c>
    </row>
    <row r="53" spans="1:23" x14ac:dyDescent="0.25">
      <c r="A53" s="66">
        <v>1440</v>
      </c>
      <c r="B53" s="239"/>
      <c r="C53" s="241"/>
      <c r="D53" s="100">
        <f>ROUND((($B$19/50)^D$10)*D$9*$A$53/1000,0)</f>
        <v>1084</v>
      </c>
      <c r="E53" s="131"/>
      <c r="F53" s="100">
        <f>ROUND((($B$19/50)^F$10)*F$9*$A$53/1000,0)</f>
        <v>1764</v>
      </c>
      <c r="G53" s="130"/>
      <c r="H53" s="96">
        <f>ROUND((($B$19/50)^H$10)*H$9*$A$53/1000,0)</f>
        <v>1308</v>
      </c>
      <c r="I53" s="95"/>
      <c r="J53" s="94">
        <f>ROUND((($B$19/50)^J$10)*J$9*$A$53/1000,0)</f>
        <v>2136</v>
      </c>
      <c r="K53" s="131"/>
      <c r="L53" s="100">
        <f>ROUND((($B$19/50)^L$10)*L$9*$A$53/1000,0)</f>
        <v>1524</v>
      </c>
      <c r="M53" s="95"/>
      <c r="N53" s="94">
        <f>ROUND((($B$19/50)^N$10)*N$9*$A$53/1000,0)</f>
        <v>2503</v>
      </c>
      <c r="O53" s="130"/>
      <c r="P53" s="100">
        <f>ROUND((($B$19/50)^P$10)*P$9*$A$53/1000,0)</f>
        <v>1740</v>
      </c>
      <c r="Q53" s="95"/>
      <c r="R53" s="94">
        <f>ROUND((($B$19/50)^R$10)*R$9*$A$53/1000,0)</f>
        <v>2866</v>
      </c>
      <c r="S53" s="131"/>
      <c r="T53" s="100">
        <f>ROUND((($B$19/50)^T$10)*T$9*$A$53/1000,0)</f>
        <v>2167</v>
      </c>
      <c r="U53" s="95"/>
      <c r="V53" s="94">
        <f>ROUND((($B$19/50)^V$10)*V$9*$A$53/1000,0)</f>
        <v>3583</v>
      </c>
      <c r="W53" s="130"/>
    </row>
    <row r="54" spans="1:23" x14ac:dyDescent="0.25">
      <c r="A54" s="66">
        <v>1520</v>
      </c>
      <c r="B54" s="239"/>
      <c r="C54" s="241"/>
      <c r="D54" s="100">
        <f>ROUND((($B$19/50)^D$10)*D$9*$A$54/1000,0)</f>
        <v>1145</v>
      </c>
      <c r="E54" s="131"/>
      <c r="F54" s="100">
        <f>ROUND((($B$19/50)^F$10)*F$9*$A$54/1000,0)</f>
        <v>1862</v>
      </c>
      <c r="G54" s="130"/>
      <c r="H54" s="96">
        <f>ROUND((($B$19/50)^H$10)*H$9*$A$54/1000,0)</f>
        <v>1380</v>
      </c>
      <c r="I54" s="95"/>
      <c r="J54" s="94">
        <f>ROUND((($B$19/50)^J$10)*J$9*$A$54/1000,0)</f>
        <v>2254</v>
      </c>
      <c r="K54" s="131"/>
      <c r="L54" s="100">
        <f>ROUND((($B$19/50)^L$10)*L$9*$A$54/1000,0)</f>
        <v>1608</v>
      </c>
      <c r="M54" s="95"/>
      <c r="N54" s="94">
        <f>ROUND((($B$19/50)^N$10)*N$9*$A$54/1000,0)</f>
        <v>2642</v>
      </c>
      <c r="O54" s="130"/>
      <c r="P54" s="100">
        <f>ROUND((($B$19/50)^P$10)*P$9*$A$54/1000,0)</f>
        <v>1836</v>
      </c>
      <c r="Q54" s="95"/>
      <c r="R54" s="94">
        <f>ROUND((($B$19/50)^R$10)*R$9*$A$54/1000,0)</f>
        <v>3025</v>
      </c>
      <c r="S54" s="131"/>
      <c r="T54" s="100">
        <f>ROUND((($B$19/50)^T$10)*T$9*$A$54/1000,0)</f>
        <v>2288</v>
      </c>
      <c r="U54" s="95"/>
      <c r="V54" s="94">
        <f>ROUND((($B$19/50)^V$10)*V$9*$A$54/1000,0)</f>
        <v>3782</v>
      </c>
      <c r="W54" s="130"/>
    </row>
    <row r="55" spans="1:23" x14ac:dyDescent="0.25">
      <c r="A55" s="66">
        <v>1540</v>
      </c>
      <c r="B55" s="239"/>
      <c r="C55" s="241"/>
      <c r="D55" s="98"/>
      <c r="E55" s="101">
        <f>ROUND((($B$19/50)^E$10)*E$9*$A$55/1000,0)</f>
        <v>909</v>
      </c>
      <c r="F55" s="98"/>
      <c r="G55" s="99">
        <f>ROUND((($B$19/50)^G$10)*G$9*$A$55/1000,0)</f>
        <v>1451</v>
      </c>
      <c r="H55" s="97"/>
      <c r="I55" s="94">
        <f>ROUND((($B$19/50)^I$10)*I$9*$A$55/1000,0)</f>
        <v>1089</v>
      </c>
      <c r="J55" s="95"/>
      <c r="K55" s="101">
        <f>ROUND((($B$19/50)^K$10)*K$9*$A$55/1000,0)</f>
        <v>1773</v>
      </c>
      <c r="L55" s="98"/>
      <c r="M55" s="94">
        <f>ROUND((($B$19/50)^M$10)*M$9*$A$55/1000,0)</f>
        <v>1264</v>
      </c>
      <c r="N55" s="95"/>
      <c r="O55" s="99">
        <f>ROUND((($B$19/50)^O$10)*O$9*$A$55/1000,0)</f>
        <v>2087</v>
      </c>
      <c r="P55" s="98"/>
      <c r="Q55" s="94">
        <f>ROUND((($B$19/50)^Q$10)*Q$9*$A$55/1000,0)</f>
        <v>1437</v>
      </c>
      <c r="R55" s="95"/>
      <c r="S55" s="101">
        <f>ROUND((($B$19/50)^S$10)*S$9*$A$55/1000,0)</f>
        <v>2398</v>
      </c>
      <c r="T55" s="98"/>
      <c r="U55" s="94">
        <f>ROUND((($B$19/50)^U$10)*U$9*$A$55/1000,0)</f>
        <v>1783</v>
      </c>
      <c r="V55" s="95"/>
      <c r="W55" s="99">
        <f>ROUND((($B$19/50)^W$10)*W$9*$A$55/1000,0)</f>
        <v>3011</v>
      </c>
    </row>
    <row r="56" spans="1:23" x14ac:dyDescent="0.25">
      <c r="A56" s="66">
        <v>1600</v>
      </c>
      <c r="B56" s="239"/>
      <c r="C56" s="241"/>
      <c r="D56" s="100">
        <f t="shared" ref="D56:W56" si="5">ROUND((($B$19/50)^D$10)*D$9*$A$56/1000,0)</f>
        <v>1205</v>
      </c>
      <c r="E56" s="101">
        <f t="shared" si="5"/>
        <v>944</v>
      </c>
      <c r="F56" s="100">
        <f t="shared" si="5"/>
        <v>1960</v>
      </c>
      <c r="G56" s="99">
        <f t="shared" si="5"/>
        <v>1507</v>
      </c>
      <c r="H56" s="96">
        <f t="shared" si="5"/>
        <v>1453</v>
      </c>
      <c r="I56" s="94">
        <f t="shared" si="5"/>
        <v>1131</v>
      </c>
      <c r="J56" s="94">
        <f t="shared" si="5"/>
        <v>2373</v>
      </c>
      <c r="K56" s="101">
        <f t="shared" si="5"/>
        <v>1842</v>
      </c>
      <c r="L56" s="100">
        <f t="shared" si="5"/>
        <v>1693</v>
      </c>
      <c r="M56" s="94">
        <f t="shared" si="5"/>
        <v>1314</v>
      </c>
      <c r="N56" s="94">
        <f t="shared" si="5"/>
        <v>2781</v>
      </c>
      <c r="O56" s="99">
        <f t="shared" si="5"/>
        <v>2168</v>
      </c>
      <c r="P56" s="100">
        <f t="shared" si="5"/>
        <v>1933</v>
      </c>
      <c r="Q56" s="94">
        <f t="shared" si="5"/>
        <v>1493</v>
      </c>
      <c r="R56" s="94">
        <f t="shared" si="5"/>
        <v>3184</v>
      </c>
      <c r="S56" s="101">
        <f t="shared" si="5"/>
        <v>2491</v>
      </c>
      <c r="T56" s="100">
        <f t="shared" si="5"/>
        <v>2408</v>
      </c>
      <c r="U56" s="94">
        <f t="shared" si="5"/>
        <v>1853</v>
      </c>
      <c r="V56" s="94">
        <f t="shared" si="5"/>
        <v>3981</v>
      </c>
      <c r="W56" s="99">
        <f t="shared" si="5"/>
        <v>3128</v>
      </c>
    </row>
    <row r="57" spans="1:23" x14ac:dyDescent="0.25">
      <c r="A57" s="66">
        <v>1660</v>
      </c>
      <c r="B57" s="239"/>
      <c r="C57" s="241"/>
      <c r="D57" s="98"/>
      <c r="E57" s="101">
        <f>ROUND((($B$19/50)^E$10)*E$9*$A$57/1000,0)</f>
        <v>979</v>
      </c>
      <c r="F57" s="98"/>
      <c r="G57" s="99">
        <f>ROUND((($B$19/50)^G$10)*G$9*$A$57/1000,0)</f>
        <v>1564</v>
      </c>
      <c r="H57" s="97"/>
      <c r="I57" s="94">
        <f>ROUND((($B$19/50)^I$10)*I$9*$A$57/1000,0)</f>
        <v>1174</v>
      </c>
      <c r="J57" s="95"/>
      <c r="K57" s="101">
        <f>ROUND((($B$19/50)^K$10)*K$9*$A$57/1000,0)</f>
        <v>1911</v>
      </c>
      <c r="L57" s="98"/>
      <c r="M57" s="132">
        <f>ROUND((($B$19/50)^M$10)*M$9*$A$57/1000,0)</f>
        <v>1363</v>
      </c>
      <c r="N57" s="95"/>
      <c r="O57" s="99">
        <f>ROUND((($B$19/50)^O$10)*O$9*$A$57/1000,0)</f>
        <v>2249</v>
      </c>
      <c r="P57" s="98"/>
      <c r="Q57" s="94">
        <f>ROUND((($B$19/50)^Q$10)*Q$9*$A$57/1000,0)</f>
        <v>1549</v>
      </c>
      <c r="R57" s="95"/>
      <c r="S57" s="101">
        <f>ROUND((($B$19/50)^S$10)*S$9*$A$57/1000,0)</f>
        <v>2585</v>
      </c>
      <c r="T57" s="98"/>
      <c r="U57" s="94">
        <f>ROUND((($B$19/50)^U$10)*U$9*$A$57/1000,0)</f>
        <v>1922</v>
      </c>
      <c r="V57" s="95"/>
      <c r="W57" s="99">
        <f>ROUND((($B$19/50)^W$10)*W$9*$A$57/1000,0)</f>
        <v>3245</v>
      </c>
    </row>
    <row r="58" spans="1:23" x14ac:dyDescent="0.25">
      <c r="A58" s="66">
        <v>1680</v>
      </c>
      <c r="B58" s="239"/>
      <c r="C58" s="241"/>
      <c r="D58" s="100">
        <f>ROUND((($B$19/50)^D$10)*D$9*$A$58/1000,0)</f>
        <v>1265</v>
      </c>
      <c r="E58" s="131"/>
      <c r="F58" s="100">
        <f>ROUND((($B$19/50)^F$10)*F$9*$A$58/1000,0)</f>
        <v>2058</v>
      </c>
      <c r="G58" s="130"/>
      <c r="H58" s="96">
        <f>ROUND((($B$19/50)^H$10)*H$9*$A$58/1000,0)</f>
        <v>1525</v>
      </c>
      <c r="I58" s="95"/>
      <c r="J58" s="94">
        <f>ROUND((($B$19/50)^J$10)*J$9*$A$58/1000,0)</f>
        <v>2491</v>
      </c>
      <c r="K58" s="131"/>
      <c r="L58" s="100">
        <f>ROUND((($B$19/50)^L$10)*L$9*$A$58/1000,0)</f>
        <v>1777</v>
      </c>
      <c r="M58" s="95"/>
      <c r="N58" s="94">
        <f>ROUND((($B$19/50)^N$10)*N$9*$A$58/1000,0)</f>
        <v>2920</v>
      </c>
      <c r="O58" s="130"/>
      <c r="P58" s="100">
        <f>ROUND((($B$19/50)^P$10)*P$9*$A$58/1000,0)</f>
        <v>2029</v>
      </c>
      <c r="Q58" s="95"/>
      <c r="R58" s="94">
        <f>ROUND((($B$19/50)^R$10)*R$9*$A$58/1000,0)</f>
        <v>3343</v>
      </c>
      <c r="S58" s="131"/>
      <c r="T58" s="100">
        <f>ROUND((($B$19/50)^T$10)*T$9*$A$58/1000,0)</f>
        <v>2528</v>
      </c>
      <c r="U58" s="95"/>
      <c r="V58" s="94">
        <f>ROUND((($B$19/50)^V$10)*V$9*$A$58/1000,0)</f>
        <v>4180</v>
      </c>
      <c r="W58" s="130"/>
    </row>
    <row r="59" spans="1:23" x14ac:dyDescent="0.25">
      <c r="A59" s="66">
        <v>1760</v>
      </c>
      <c r="B59" s="239"/>
      <c r="C59" s="241"/>
      <c r="D59" s="100">
        <f>ROUND((($B$19/50)^D$10)*D$9*$A$59/1000,0)</f>
        <v>1325</v>
      </c>
      <c r="E59" s="131"/>
      <c r="F59" s="100">
        <f>ROUND((($B$19/50)^F$10)*F$9*$A$59/1000,0)</f>
        <v>2156</v>
      </c>
      <c r="G59" s="130"/>
      <c r="H59" s="96">
        <f>ROUND((($B$19/50)^H$10)*H$9*$A$59/1000,0)</f>
        <v>1598</v>
      </c>
      <c r="I59" s="95"/>
      <c r="J59" s="94">
        <f>ROUND((($B$19/50)^J$10)*J$9*$A$59/1000,0)</f>
        <v>2610</v>
      </c>
      <c r="K59" s="131"/>
      <c r="L59" s="100">
        <f>ROUND((($B$19/50)^L$10)*L$9*$A$59/1000,0)</f>
        <v>1862</v>
      </c>
      <c r="M59" s="95"/>
      <c r="N59" s="94">
        <f>ROUND((($B$19/50)^N$10)*N$9*$A$59/1000,0)</f>
        <v>3059</v>
      </c>
      <c r="O59" s="130"/>
      <c r="P59" s="100">
        <f>ROUND((($B$19/50)^P$10)*P$9*$A$59/1000,0)</f>
        <v>2126</v>
      </c>
      <c r="Q59" s="95"/>
      <c r="R59" s="94">
        <f>ROUND((($B$19/50)^R$10)*R$9*$A$59/1000,0)</f>
        <v>3502</v>
      </c>
      <c r="S59" s="131"/>
      <c r="T59" s="100">
        <f>ROUND((($B$19/50)^T$10)*T$9*$A$59/1000,0)</f>
        <v>2649</v>
      </c>
      <c r="U59" s="95"/>
      <c r="V59" s="94">
        <f>ROUND((($B$19/50)^V$10)*V$9*$A$59/1000,0)</f>
        <v>4379</v>
      </c>
      <c r="W59" s="130"/>
    </row>
    <row r="60" spans="1:23" x14ac:dyDescent="0.25">
      <c r="A60" s="66">
        <v>1780</v>
      </c>
      <c r="B60" s="239"/>
      <c r="C60" s="241"/>
      <c r="D60" s="98"/>
      <c r="E60" s="101">
        <f>ROUND((($B$19/50)^E$10)*E$9*$A$60/1000,0)</f>
        <v>1050</v>
      </c>
      <c r="F60" s="98"/>
      <c r="G60" s="99">
        <f>ROUND((($B$19/50)^G$10)*G$9*$A$60/1000,0)</f>
        <v>1677</v>
      </c>
      <c r="H60" s="97"/>
      <c r="I60" s="94">
        <f>ROUND((($B$19/50)^I$10)*I$9*$A$60/1000,0)</f>
        <v>1258</v>
      </c>
      <c r="J60" s="95"/>
      <c r="K60" s="101">
        <f>ROUND((($B$19/50)^K$10)*K$9*$A$60/1000,0)</f>
        <v>2049</v>
      </c>
      <c r="L60" s="98"/>
      <c r="M60" s="94">
        <f>ROUND((($B$19/50)^M$10)*M$9*$A$60/1000,0)</f>
        <v>1461</v>
      </c>
      <c r="N60" s="95"/>
      <c r="O60" s="99">
        <f>ROUND((($B$19/50)^O$10)*O$9*$A$60/1000,0)</f>
        <v>2412</v>
      </c>
      <c r="P60" s="98"/>
      <c r="Q60" s="94">
        <f>ROUND((($B$19/50)^Q$10)*Q$9*$A$60/1000,0)</f>
        <v>1661</v>
      </c>
      <c r="R60" s="95"/>
      <c r="S60" s="101">
        <f>ROUND((($B$19/50)^S$10)*S$9*$A$60/1000,0)</f>
        <v>2771</v>
      </c>
      <c r="T60" s="98"/>
      <c r="U60" s="94">
        <f>ROUND((($B$19/50)^U$10)*U$9*$A$60/1000,0)</f>
        <v>2061</v>
      </c>
      <c r="V60" s="95"/>
      <c r="W60" s="99">
        <f>ROUND((($B$19/50)^W$10)*W$9*$A$60/1000,0)</f>
        <v>3480</v>
      </c>
    </row>
    <row r="61" spans="1:23" x14ac:dyDescent="0.25">
      <c r="A61" s="66">
        <v>1840</v>
      </c>
      <c r="B61" s="239"/>
      <c r="C61" s="241"/>
      <c r="D61" s="100">
        <f t="shared" ref="D61:W61" si="6">ROUND((($B$19/50)^D$10)*D$9*$A$61/1000,0)</f>
        <v>1386</v>
      </c>
      <c r="E61" s="101">
        <f t="shared" si="6"/>
        <v>1086</v>
      </c>
      <c r="F61" s="100">
        <f t="shared" si="6"/>
        <v>2254</v>
      </c>
      <c r="G61" s="99">
        <f t="shared" si="6"/>
        <v>1733</v>
      </c>
      <c r="H61" s="96">
        <f t="shared" si="6"/>
        <v>1671</v>
      </c>
      <c r="I61" s="94">
        <f t="shared" si="6"/>
        <v>1301</v>
      </c>
      <c r="J61" s="94">
        <f t="shared" si="6"/>
        <v>2729</v>
      </c>
      <c r="K61" s="101">
        <f t="shared" si="6"/>
        <v>2118</v>
      </c>
      <c r="L61" s="100">
        <f t="shared" si="6"/>
        <v>1947</v>
      </c>
      <c r="M61" s="94">
        <f t="shared" si="6"/>
        <v>1511</v>
      </c>
      <c r="N61" s="94">
        <f t="shared" si="6"/>
        <v>3198</v>
      </c>
      <c r="O61" s="99">
        <f t="shared" si="6"/>
        <v>2493</v>
      </c>
      <c r="P61" s="100">
        <f t="shared" si="6"/>
        <v>2223</v>
      </c>
      <c r="Q61" s="94">
        <f t="shared" si="6"/>
        <v>1717</v>
      </c>
      <c r="R61" s="94">
        <f t="shared" si="6"/>
        <v>3662</v>
      </c>
      <c r="S61" s="101">
        <f t="shared" si="6"/>
        <v>2865</v>
      </c>
      <c r="T61" s="100">
        <f t="shared" si="6"/>
        <v>2769</v>
      </c>
      <c r="U61" s="94">
        <f t="shared" si="6"/>
        <v>2131</v>
      </c>
      <c r="V61" s="94">
        <f t="shared" si="6"/>
        <v>4578</v>
      </c>
      <c r="W61" s="99">
        <f t="shared" si="6"/>
        <v>3597</v>
      </c>
    </row>
    <row r="62" spans="1:23" x14ac:dyDescent="0.25">
      <c r="A62" s="66">
        <v>1900</v>
      </c>
      <c r="B62" s="239"/>
      <c r="C62" s="241"/>
      <c r="D62" s="98"/>
      <c r="E62" s="101">
        <f>ROUND((($B$19/50)^E$10)*E$9*$A$62/1000,0)</f>
        <v>1121</v>
      </c>
      <c r="F62" s="98"/>
      <c r="G62" s="99">
        <f>ROUND((($B$19/50)^G$10)*G$9*$A$62/1000,0)</f>
        <v>1790</v>
      </c>
      <c r="H62" s="97"/>
      <c r="I62" s="94">
        <f>ROUND((($B$19/50)^I$10)*I$9*$A$62/1000,0)</f>
        <v>1343</v>
      </c>
      <c r="J62" s="95"/>
      <c r="K62" s="101">
        <f>ROUND((($B$19/50)^K$10)*K$9*$A$62/1000,0)</f>
        <v>2187</v>
      </c>
      <c r="L62" s="98"/>
      <c r="M62" s="94">
        <f>ROUND((($B$19/50)^M$10)*M$9*$A$62/1000,0)</f>
        <v>1560</v>
      </c>
      <c r="N62" s="95"/>
      <c r="O62" s="99">
        <f>ROUND((($B$19/50)^O$10)*O$9*$A$62/1000,0)</f>
        <v>2575</v>
      </c>
      <c r="P62" s="98"/>
      <c r="Q62" s="94">
        <f>ROUND((($B$19/50)^Q$10)*Q$9*$A$62/1000,0)</f>
        <v>1773</v>
      </c>
      <c r="R62" s="95"/>
      <c r="S62" s="101">
        <f>ROUND((($B$19/50)^S$10)*S$9*$A$62/1000,0)</f>
        <v>2958</v>
      </c>
      <c r="T62" s="98"/>
      <c r="U62" s="94">
        <f>ROUND((($B$19/50)^U$10)*U$9*$A$62/1000,0)</f>
        <v>2200</v>
      </c>
      <c r="V62" s="95"/>
      <c r="W62" s="99">
        <f>ROUND((($B$19/50)^W$10)*W$9*$A$62/1000,0)</f>
        <v>3715</v>
      </c>
    </row>
    <row r="63" spans="1:23" x14ac:dyDescent="0.25">
      <c r="A63" s="66">
        <v>1920</v>
      </c>
      <c r="B63" s="239"/>
      <c r="C63" s="241"/>
      <c r="D63" s="100">
        <f>ROUND((($B$19/50)^D$10)*D$9*$A$63/1000,0)</f>
        <v>1446</v>
      </c>
      <c r="E63" s="131"/>
      <c r="F63" s="100">
        <f>ROUND((($B$19/50)^F$10)*F$9*$A$63/1000,0)</f>
        <v>2352</v>
      </c>
      <c r="G63" s="130"/>
      <c r="H63" s="96">
        <f>ROUND((($B$19/50)^H$10)*H$9*$A$63/1000,0)</f>
        <v>1743</v>
      </c>
      <c r="I63" s="95"/>
      <c r="J63" s="94">
        <f>ROUND((($B$19/50)^J$10)*J$9*$A$63/1000,0)</f>
        <v>2847</v>
      </c>
      <c r="K63" s="131"/>
      <c r="L63" s="100">
        <f>ROUND((($B$19/50)^L$10)*L$9*$A$63/1000,0)</f>
        <v>2031</v>
      </c>
      <c r="M63" s="95"/>
      <c r="N63" s="94">
        <f>ROUND((($B$19/50)^N$10)*N$9*$A$63/1000,0)</f>
        <v>3337</v>
      </c>
      <c r="O63" s="130"/>
      <c r="P63" s="100">
        <f>ROUND((($B$19/50)^P$10)*P$9*$A$63/1000,0)</f>
        <v>2319</v>
      </c>
      <c r="Q63" s="95"/>
      <c r="R63" s="94">
        <f>ROUND((($B$19/50)^R$10)*R$9*$A$63/1000,0)</f>
        <v>3821</v>
      </c>
      <c r="S63" s="131"/>
      <c r="T63" s="100">
        <f>ROUND((($B$19/50)^T$10)*T$9*$A$63/1000,0)</f>
        <v>2890</v>
      </c>
      <c r="U63" s="95"/>
      <c r="V63" s="94">
        <f>ROUND((($B$19/50)^V$10)*V$9*$A$63/1000,0)</f>
        <v>4777</v>
      </c>
      <c r="W63" s="130"/>
    </row>
    <row r="64" spans="1:23" x14ac:dyDescent="0.25">
      <c r="A64" s="66">
        <v>2000</v>
      </c>
      <c r="B64" s="239"/>
      <c r="C64" s="241"/>
      <c r="D64" s="100">
        <f>ROUND((($B$19/50)^D$10)*D$9*$A$64/1000,0)</f>
        <v>1506</v>
      </c>
      <c r="E64" s="131"/>
      <c r="F64" s="100">
        <f>ROUND((($B$19/50)^F$10)*F$9*$A$64/1000,0)</f>
        <v>2450</v>
      </c>
      <c r="G64" s="130"/>
      <c r="H64" s="96">
        <f>ROUND((($B$19/50)^H$10)*H$9*$A$64/1000,0)</f>
        <v>1816</v>
      </c>
      <c r="I64" s="95"/>
      <c r="J64" s="94">
        <f>ROUND((($B$19/50)^J$10)*J$9*$A$64/1000,0)</f>
        <v>2966</v>
      </c>
      <c r="K64" s="131"/>
      <c r="L64" s="100">
        <f>ROUND((($B$19/50)^L$10)*L$9*$A$64/1000,0)</f>
        <v>2116</v>
      </c>
      <c r="M64" s="95"/>
      <c r="N64" s="94">
        <f>ROUND((($B$19/50)^N$10)*N$9*$A$64/1000,0)</f>
        <v>3476</v>
      </c>
      <c r="O64" s="130"/>
      <c r="P64" s="100">
        <f>ROUND((($B$19/50)^P$10)*P$9*$A$64/1000,0)</f>
        <v>2416</v>
      </c>
      <c r="Q64" s="95"/>
      <c r="R64" s="94">
        <f>ROUND((($B$19/50)^R$10)*R$9*$A$64/1000,0)</f>
        <v>3980</v>
      </c>
      <c r="S64" s="131"/>
      <c r="T64" s="100">
        <f>ROUND((($B$19/50)^T$10)*T$9*$A$64/1000,0)</f>
        <v>3010</v>
      </c>
      <c r="U64" s="95"/>
      <c r="V64" s="94">
        <f>ROUND((($B$19/50)^V$10)*V$9*$A$64/1000,0)</f>
        <v>4976</v>
      </c>
      <c r="W64" s="130"/>
    </row>
    <row r="65" spans="1:23" x14ac:dyDescent="0.25">
      <c r="A65" s="66">
        <v>2020</v>
      </c>
      <c r="B65" s="239"/>
      <c r="C65" s="241"/>
      <c r="D65" s="98"/>
      <c r="E65" s="101">
        <f>ROUND((($B$19/50)^E$10)*E$9*$A$65/1000,0)</f>
        <v>1192</v>
      </c>
      <c r="F65" s="98"/>
      <c r="G65" s="99">
        <f>ROUND((($B$19/50)^G$10)*G$9*$A$65/1000,0)</f>
        <v>1903</v>
      </c>
      <c r="H65" s="97"/>
      <c r="I65" s="94">
        <f>ROUND((($B$19/50)^I$10)*I$9*$A$65/1000,0)</f>
        <v>1428</v>
      </c>
      <c r="J65" s="95"/>
      <c r="K65" s="101">
        <f>ROUND((($B$19/50)^K$10)*K$9*$A$65/1000,0)</f>
        <v>2325</v>
      </c>
      <c r="L65" s="98"/>
      <c r="M65" s="94">
        <f>ROUND((($B$19/50)^M$10)*M$9*$A$65/1000,0)</f>
        <v>1658</v>
      </c>
      <c r="N65" s="95"/>
      <c r="O65" s="99">
        <f>ROUND((($B$19/50)^O$10)*O$9*$A$65/1000,0)</f>
        <v>2737</v>
      </c>
      <c r="P65" s="98"/>
      <c r="Q65" s="94">
        <f>ROUND((($B$19/50)^Q$10)*Q$9*$A$65/1000,0)</f>
        <v>1885</v>
      </c>
      <c r="R65" s="95"/>
      <c r="S65" s="101">
        <f>ROUND((($B$19/50)^S$10)*S$9*$A$65/1000,0)</f>
        <v>3145</v>
      </c>
      <c r="T65" s="98"/>
      <c r="U65" s="94">
        <f>ROUND((($B$19/50)^U$10)*U$9*$A$65/1000,0)</f>
        <v>2339</v>
      </c>
      <c r="V65" s="95"/>
      <c r="W65" s="99">
        <f>ROUND((($B$19/50)^W$10)*W$9*$A$65/1000,0)</f>
        <v>3949</v>
      </c>
    </row>
    <row r="66" spans="1:23" x14ac:dyDescent="0.25">
      <c r="A66" s="66">
        <v>2080</v>
      </c>
      <c r="B66" s="239"/>
      <c r="C66" s="241"/>
      <c r="D66" s="100">
        <f t="shared" ref="D66:W66" si="7">ROUND((($B$19/50)^D$10)*D$9*$A$66/1000,0)</f>
        <v>1566</v>
      </c>
      <c r="E66" s="101">
        <f t="shared" si="7"/>
        <v>1227</v>
      </c>
      <c r="F66" s="100">
        <f t="shared" si="7"/>
        <v>2548</v>
      </c>
      <c r="G66" s="99">
        <f t="shared" si="7"/>
        <v>1959</v>
      </c>
      <c r="H66" s="96">
        <f t="shared" si="7"/>
        <v>1889</v>
      </c>
      <c r="I66" s="94">
        <f t="shared" si="7"/>
        <v>1471</v>
      </c>
      <c r="J66" s="94">
        <f t="shared" si="7"/>
        <v>3085</v>
      </c>
      <c r="K66" s="101">
        <f t="shared" si="7"/>
        <v>2394</v>
      </c>
      <c r="L66" s="100">
        <f t="shared" si="7"/>
        <v>2201</v>
      </c>
      <c r="M66" s="94">
        <f t="shared" si="7"/>
        <v>1708</v>
      </c>
      <c r="N66" s="94">
        <f t="shared" si="7"/>
        <v>3615</v>
      </c>
      <c r="O66" s="99">
        <f t="shared" si="7"/>
        <v>2818</v>
      </c>
      <c r="P66" s="100">
        <f t="shared" si="7"/>
        <v>2513</v>
      </c>
      <c r="Q66" s="94">
        <f t="shared" si="7"/>
        <v>1941</v>
      </c>
      <c r="R66" s="94">
        <f t="shared" si="7"/>
        <v>4139</v>
      </c>
      <c r="S66" s="101">
        <f t="shared" si="7"/>
        <v>3239</v>
      </c>
      <c r="T66" s="100">
        <f t="shared" si="7"/>
        <v>3130</v>
      </c>
      <c r="U66" s="94">
        <f t="shared" si="7"/>
        <v>2409</v>
      </c>
      <c r="V66" s="94">
        <f t="shared" si="7"/>
        <v>5175</v>
      </c>
      <c r="W66" s="99">
        <f t="shared" si="7"/>
        <v>4066</v>
      </c>
    </row>
    <row r="67" spans="1:23" x14ac:dyDescent="0.25">
      <c r="A67" s="66">
        <v>2140</v>
      </c>
      <c r="B67" s="239"/>
      <c r="C67" s="241"/>
      <c r="D67" s="98"/>
      <c r="E67" s="101">
        <f>ROUND((($B$19/50)^E$10)*E$9*$A$67/1000,0)</f>
        <v>1263</v>
      </c>
      <c r="F67" s="98"/>
      <c r="G67" s="99">
        <f>ROUND((($B$19/50)^G$10)*G$9*$A$67/1000,0)</f>
        <v>2016</v>
      </c>
      <c r="H67" s="97"/>
      <c r="I67" s="94">
        <f>ROUND((($B$19/50)^I$10)*I$9*$A$67/1000,0)</f>
        <v>1513</v>
      </c>
      <c r="J67" s="95"/>
      <c r="K67" s="101">
        <f>ROUND((($B$19/50)^K$10)*K$9*$A$67/1000,0)</f>
        <v>2463</v>
      </c>
      <c r="L67" s="98"/>
      <c r="M67" s="94">
        <f>ROUND((($B$19/50)^M$10)*M$9*$A$67/1000,0)</f>
        <v>1757</v>
      </c>
      <c r="N67" s="95"/>
      <c r="O67" s="99">
        <f>ROUND((($B$19/50)^O$10)*O$9*$A$67/1000,0)</f>
        <v>2900</v>
      </c>
      <c r="P67" s="98"/>
      <c r="Q67" s="94">
        <f>ROUND((($B$19/50)^Q$10)*Q$9*$A$67/1000,0)</f>
        <v>1997</v>
      </c>
      <c r="R67" s="95"/>
      <c r="S67" s="101">
        <f>ROUND((($B$19/50)^S$10)*S$9*$A$67/1000,0)</f>
        <v>3332</v>
      </c>
      <c r="T67" s="98"/>
      <c r="U67" s="94">
        <f>ROUND((($B$19/50)^U$10)*U$9*$A$67/1000,0)</f>
        <v>2478</v>
      </c>
      <c r="V67" s="95"/>
      <c r="W67" s="99">
        <f>ROUND((($B$19/50)^W$10)*W$9*$A$67/1000,0)</f>
        <v>4184</v>
      </c>
    </row>
    <row r="68" spans="1:23" x14ac:dyDescent="0.25">
      <c r="A68" s="66">
        <v>2160</v>
      </c>
      <c r="B68" s="239"/>
      <c r="C68" s="241"/>
      <c r="D68" s="100">
        <f>ROUND((($B$19/50)^D$10)*D$9*$A$68/1000,0)</f>
        <v>1626</v>
      </c>
      <c r="E68" s="131"/>
      <c r="F68" s="100">
        <f>ROUND((($B$19/50)^F$10)*F$9*$A$68/1000,0)</f>
        <v>2646</v>
      </c>
      <c r="G68" s="130"/>
      <c r="H68" s="96">
        <f>ROUND((($B$19/50)^H$10)*H$9*$A$68/1000,0)</f>
        <v>1961</v>
      </c>
      <c r="I68" s="95"/>
      <c r="J68" s="94">
        <f>ROUND((($B$19/50)^J$10)*J$9*$A$68/1000,0)</f>
        <v>3203</v>
      </c>
      <c r="K68" s="131"/>
      <c r="L68" s="100">
        <f>ROUND((($B$19/50)^L$10)*L$9*$A$68/1000,0)</f>
        <v>2285</v>
      </c>
      <c r="M68" s="95"/>
      <c r="N68" s="94">
        <f>ROUND((($B$19/50)^N$10)*N$9*$A$68/1000,0)</f>
        <v>3754</v>
      </c>
      <c r="O68" s="130"/>
      <c r="P68" s="100">
        <f>ROUND((($B$19/50)^P$10)*P$9*$A$68/1000,0)</f>
        <v>2609</v>
      </c>
      <c r="Q68" s="95"/>
      <c r="R68" s="94">
        <f>ROUND((($B$19/50)^R$10)*R$9*$A$68/1000,0)</f>
        <v>4298</v>
      </c>
      <c r="S68" s="131"/>
      <c r="T68" s="100">
        <f>ROUND((($B$19/50)^T$10)*T$9*$A$68/1000,0)</f>
        <v>3251</v>
      </c>
      <c r="U68" s="95"/>
      <c r="V68" s="94">
        <f>ROUND((($B$19/50)^V$10)*V$9*$A$68/1000,0)</f>
        <v>5374</v>
      </c>
      <c r="W68" s="130"/>
    </row>
    <row r="69" spans="1:23" x14ac:dyDescent="0.25">
      <c r="A69" s="66">
        <v>2240</v>
      </c>
      <c r="B69" s="239"/>
      <c r="C69" s="241"/>
      <c r="D69" s="100">
        <f>ROUND((($B$19/50)^D$10)*D$9*$A$69/1000,0)</f>
        <v>1687</v>
      </c>
      <c r="E69" s="131"/>
      <c r="F69" s="100">
        <f>ROUND((($B$19/50)^F$10)*F$9*$A$69/1000,0)</f>
        <v>2744</v>
      </c>
      <c r="G69" s="130"/>
      <c r="H69" s="96">
        <f>ROUND((($B$19/50)^H$10)*H$9*$A$69/1000,0)</f>
        <v>2034</v>
      </c>
      <c r="I69" s="95"/>
      <c r="J69" s="94">
        <f>ROUND((($B$19/50)^J$10)*J$9*$A$69/1000,0)</f>
        <v>3322</v>
      </c>
      <c r="K69" s="131"/>
      <c r="L69" s="100">
        <f>ROUND((($B$19/50)^L$10)*L$9*$A$69/1000,0)</f>
        <v>2370</v>
      </c>
      <c r="M69" s="95"/>
      <c r="N69" s="94">
        <f>ROUND((($B$19/50)^N$10)*N$9*$A$69/1000,0)</f>
        <v>3893</v>
      </c>
      <c r="O69" s="130"/>
      <c r="P69" s="100">
        <f>ROUND((($B$19/50)^P$10)*P$9*$A$69/1000,0)</f>
        <v>2706</v>
      </c>
      <c r="Q69" s="95"/>
      <c r="R69" s="94">
        <f>ROUND((($B$19/50)^R$10)*R$9*$A$69/1000,0)</f>
        <v>4458</v>
      </c>
      <c r="S69" s="131"/>
      <c r="T69" s="100">
        <f>ROUND((($B$19/50)^T$10)*T$9*$A$69/1000,0)</f>
        <v>3371</v>
      </c>
      <c r="U69" s="95"/>
      <c r="V69" s="94">
        <f>ROUND((($B$19/50)^V$10)*V$9*$A$69/1000,0)</f>
        <v>5573</v>
      </c>
      <c r="W69" s="130"/>
    </row>
    <row r="70" spans="1:23" x14ac:dyDescent="0.25">
      <c r="A70" s="66">
        <v>2260</v>
      </c>
      <c r="B70" s="239"/>
      <c r="C70" s="241"/>
      <c r="D70" s="98"/>
      <c r="E70" s="101">
        <f>ROUND((($B$19/50)^E$10)*E$9*$A$70/1000,0)</f>
        <v>1333</v>
      </c>
      <c r="F70" s="98"/>
      <c r="G70" s="99">
        <f>ROUND((($B$19/50)^G$10)*G$9*$A$70/1000,0)</f>
        <v>2129</v>
      </c>
      <c r="H70" s="97"/>
      <c r="I70" s="94">
        <f>ROUND((($B$19/50)^I$10)*I$9*$A$70/1000,0)</f>
        <v>1598</v>
      </c>
      <c r="J70" s="95"/>
      <c r="K70" s="101">
        <f>ROUND((($B$19/50)^K$10)*K$9*$A$70/1000,0)</f>
        <v>2601</v>
      </c>
      <c r="L70" s="98"/>
      <c r="M70" s="94">
        <f>ROUND((($B$19/50)^M$10)*M$9*$A$70/1000,0)</f>
        <v>1855</v>
      </c>
      <c r="N70" s="95"/>
      <c r="O70" s="99">
        <f>ROUND((($B$19/50)^O$10)*O$9*$A$70/1000,0)</f>
        <v>3062</v>
      </c>
      <c r="P70" s="98"/>
      <c r="Q70" s="94">
        <f>ROUND((($B$19/50)^Q$10)*Q$9*$A$70/1000,0)</f>
        <v>2109</v>
      </c>
      <c r="R70" s="95"/>
      <c r="S70" s="101">
        <f>ROUND((($B$19/50)^S$10)*S$9*$A$70/1000,0)</f>
        <v>3519</v>
      </c>
      <c r="T70" s="98"/>
      <c r="U70" s="94">
        <f>ROUND((($B$19/50)^U$10)*U$9*$A$70/1000,0)</f>
        <v>2617</v>
      </c>
      <c r="V70" s="95"/>
      <c r="W70" s="99">
        <f>ROUND((($B$19/50)^W$10)*W$9*$A$70/1000,0)</f>
        <v>4418</v>
      </c>
    </row>
    <row r="71" spans="1:23" x14ac:dyDescent="0.25">
      <c r="A71" s="66">
        <v>2320</v>
      </c>
      <c r="B71" s="239"/>
      <c r="C71" s="241"/>
      <c r="D71" s="100">
        <f t="shared" ref="D71:W71" si="8">ROUND((($B$19/50)^D$10)*D$9*$A$71/1000,0)</f>
        <v>1747</v>
      </c>
      <c r="E71" s="101">
        <f t="shared" si="8"/>
        <v>1369</v>
      </c>
      <c r="F71" s="100">
        <f t="shared" si="8"/>
        <v>2842</v>
      </c>
      <c r="G71" s="99">
        <f t="shared" si="8"/>
        <v>2185</v>
      </c>
      <c r="H71" s="96">
        <f t="shared" si="8"/>
        <v>2107</v>
      </c>
      <c r="I71" s="94">
        <f t="shared" si="8"/>
        <v>1640</v>
      </c>
      <c r="J71" s="94">
        <f t="shared" si="8"/>
        <v>3441</v>
      </c>
      <c r="K71" s="101">
        <f t="shared" si="8"/>
        <v>2670</v>
      </c>
      <c r="L71" s="100">
        <f t="shared" si="8"/>
        <v>2455</v>
      </c>
      <c r="M71" s="94">
        <f t="shared" si="8"/>
        <v>1905</v>
      </c>
      <c r="N71" s="94">
        <f t="shared" si="8"/>
        <v>4032</v>
      </c>
      <c r="O71" s="99">
        <f t="shared" si="8"/>
        <v>3144</v>
      </c>
      <c r="P71" s="100">
        <f t="shared" si="8"/>
        <v>2803</v>
      </c>
      <c r="Q71" s="94">
        <f t="shared" si="8"/>
        <v>2165</v>
      </c>
      <c r="R71" s="94">
        <f t="shared" si="8"/>
        <v>4617</v>
      </c>
      <c r="S71" s="101">
        <f t="shared" si="8"/>
        <v>3612</v>
      </c>
      <c r="T71" s="100">
        <f t="shared" si="8"/>
        <v>3492</v>
      </c>
      <c r="U71" s="94">
        <f t="shared" si="8"/>
        <v>2687</v>
      </c>
      <c r="V71" s="94">
        <f t="shared" si="8"/>
        <v>5772</v>
      </c>
      <c r="W71" s="99">
        <f t="shared" si="8"/>
        <v>4536</v>
      </c>
    </row>
    <row r="72" spans="1:23" x14ac:dyDescent="0.25">
      <c r="A72" s="66">
        <v>2380</v>
      </c>
      <c r="B72" s="239"/>
      <c r="C72" s="241"/>
      <c r="D72" s="98"/>
      <c r="E72" s="101">
        <f>ROUND((($B$19/50)^E$10)*E$9*$A$72/1000,0)</f>
        <v>1404</v>
      </c>
      <c r="F72" s="98"/>
      <c r="G72" s="99">
        <f>ROUND((($B$19/50)^G$10)*G$9*$A$72/1000,0)</f>
        <v>2242</v>
      </c>
      <c r="H72" s="97"/>
      <c r="I72" s="94">
        <f>ROUND((($B$19/50)^I$10)*I$9*$A$72/1000,0)</f>
        <v>1683</v>
      </c>
      <c r="J72" s="95"/>
      <c r="K72" s="101">
        <f>ROUND((($B$19/50)^K$10)*K$9*$A$72/1000,0)</f>
        <v>2739</v>
      </c>
      <c r="L72" s="98"/>
      <c r="M72" s="94">
        <f>ROUND((($B$19/50)^M$10)*M$9*$A$72/1000,0)</f>
        <v>1954</v>
      </c>
      <c r="N72" s="95"/>
      <c r="O72" s="99">
        <f>ROUND((($B$19/50)^O$10)*O$9*$A$72/1000,0)</f>
        <v>3225</v>
      </c>
      <c r="P72" s="98"/>
      <c r="Q72" s="94">
        <f>ROUND((($B$19/50)^Q$10)*Q$9*$A$72/1000,0)</f>
        <v>2221</v>
      </c>
      <c r="R72" s="95"/>
      <c r="S72" s="101">
        <f>ROUND((($B$19/50)^S$10)*S$9*$A$72/1000,0)</f>
        <v>3706</v>
      </c>
      <c r="T72" s="98"/>
      <c r="U72" s="94">
        <f>ROUND((($B$19/50)^U$10)*U$9*$A$72/1000,0)</f>
        <v>2756</v>
      </c>
      <c r="V72" s="95"/>
      <c r="W72" s="99">
        <f>ROUND((($B$19/50)^W$10)*W$9*$A$72/1000,0)</f>
        <v>4653</v>
      </c>
    </row>
    <row r="73" spans="1:23" x14ac:dyDescent="0.25">
      <c r="A73" s="66">
        <v>2400</v>
      </c>
      <c r="B73" s="239"/>
      <c r="C73" s="241"/>
      <c r="D73" s="139">
        <f>ROUND((($B$19/50)^D$10)*D$9*$A$73/1000,0)</f>
        <v>1807</v>
      </c>
      <c r="E73" s="131"/>
      <c r="F73" s="100">
        <f>ROUND((($B$19/50)^F$10)*F$9*$A$73/1000,0)</f>
        <v>2940</v>
      </c>
      <c r="G73" s="97"/>
      <c r="H73" s="139">
        <f>ROUND((($B$19/50)^H$10)*H$9*$A$73/1000,0)</f>
        <v>2179</v>
      </c>
      <c r="I73" s="95"/>
      <c r="J73" s="94">
        <f>ROUND((($B$19/50)^J$10)*J$9*$A$73/1000,0)</f>
        <v>3559</v>
      </c>
      <c r="K73" s="97"/>
      <c r="L73" s="139">
        <f>ROUND((($B$19/50)^L$10)*L$9*$A$73/1000,0)</f>
        <v>2539</v>
      </c>
      <c r="M73" s="95"/>
      <c r="N73" s="94">
        <f>ROUND((($B$19/50)^N$10)*N$9*$A$73/1000,0)</f>
        <v>4171</v>
      </c>
      <c r="O73" s="97"/>
      <c r="P73" s="139">
        <f>ROUND((($B$19/50)^P$10)*P$9*$A$73/1000,0)</f>
        <v>2899</v>
      </c>
      <c r="Q73" s="95"/>
      <c r="R73" s="94">
        <f>ROUND((($B$19/50)^R$10)*R$9*$A$73/1000,0)</f>
        <v>4776</v>
      </c>
      <c r="S73" s="144"/>
      <c r="T73" s="139">
        <f>ROUND((($B$19/50)^T$10)*T$9*$A$73/1000,0)</f>
        <v>3612</v>
      </c>
      <c r="U73" s="95"/>
      <c r="V73" s="94">
        <f>ROUND((($B$19/50)^V$10)*V$9*$A$73/1000,0)</f>
        <v>5971</v>
      </c>
      <c r="W73" s="141"/>
    </row>
    <row r="74" spans="1:23" x14ac:dyDescent="0.25">
      <c r="A74" s="66">
        <v>2480</v>
      </c>
      <c r="B74" s="239"/>
      <c r="C74" s="241"/>
      <c r="D74" s="100">
        <f>ROUND((($B$19/50)^D$10)*D$9*$A$74/1000,0)</f>
        <v>1867</v>
      </c>
      <c r="E74" s="131"/>
      <c r="F74" s="100">
        <f>ROUND((($B$19/50)^F$10)*F$9*$A$74/1000,0)</f>
        <v>3038</v>
      </c>
      <c r="G74" s="130"/>
      <c r="H74" s="96">
        <f>ROUND((($B$19/50)^H$10)*H$9*$A$74/1000,0)</f>
        <v>2252</v>
      </c>
      <c r="I74" s="95"/>
      <c r="J74" s="94">
        <f>ROUND((($B$19/50)^J$10)*J$9*$A$74/1000,0)</f>
        <v>3678</v>
      </c>
      <c r="K74" s="131"/>
      <c r="L74" s="100">
        <f>ROUND((($B$19/50)^L$10)*L$9*$A$74/1000,0)</f>
        <v>2624</v>
      </c>
      <c r="M74" s="95"/>
      <c r="N74" s="94">
        <f>ROUND((($B$19/50)^N$10)*N$9*$A$74/1000,0)</f>
        <v>4310</v>
      </c>
      <c r="O74" s="130"/>
      <c r="P74" s="100">
        <f>ROUND((($B$19/50)^P$10)*P$9*$A$74/1000,0)</f>
        <v>2996</v>
      </c>
      <c r="Q74" s="95"/>
      <c r="R74" s="94">
        <f>ROUND((($B$19/50)^R$10)*R$9*$A$74/1000,0)</f>
        <v>4935</v>
      </c>
      <c r="S74" s="131"/>
      <c r="T74" s="100">
        <f>ROUND((($B$19/50)^T$10)*T$9*$A$74/1000,0)</f>
        <v>3732</v>
      </c>
      <c r="U74" s="95"/>
      <c r="V74" s="94">
        <f>ROUND((($B$19/50)^V$10)*V$9*$A$74/1000,0)</f>
        <v>6170</v>
      </c>
      <c r="W74" s="130"/>
    </row>
    <row r="75" spans="1:23" x14ac:dyDescent="0.25">
      <c r="A75" s="66">
        <v>2500</v>
      </c>
      <c r="B75" s="239"/>
      <c r="C75" s="241"/>
      <c r="D75" s="98"/>
      <c r="E75" s="101">
        <f>ROUND((($B$19/50)^E$10)*E$9*$A$75/1000,0)</f>
        <v>1475</v>
      </c>
      <c r="F75" s="98"/>
      <c r="G75" s="99">
        <f>ROUND((($B$19/50)^G$10)*G$9*$A$75/1000,0)</f>
        <v>2355</v>
      </c>
      <c r="H75" s="97"/>
      <c r="I75" s="94">
        <f>ROUND((($B$19/50)^I$10)*I$9*$A$75/1000,0)</f>
        <v>1768</v>
      </c>
      <c r="J75" s="95"/>
      <c r="K75" s="101">
        <f>ROUND((($B$19/50)^K$10)*K$9*$A$75/1000,0)</f>
        <v>2878</v>
      </c>
      <c r="L75" s="98"/>
      <c r="M75" s="94">
        <f>ROUND((($B$19/50)^M$10)*M$9*$A$75/1000,0)</f>
        <v>2053</v>
      </c>
      <c r="N75" s="95"/>
      <c r="O75" s="99">
        <f>ROUND((($B$19/50)^O$10)*O$9*$A$75/1000,0)</f>
        <v>3388</v>
      </c>
      <c r="P75" s="98"/>
      <c r="Q75" s="94">
        <f>ROUND((($B$19/50)^Q$10)*Q$9*$A$75/1000,0)</f>
        <v>2333</v>
      </c>
      <c r="R75" s="95"/>
      <c r="S75" s="101">
        <f>ROUND((($B$19/50)^S$10)*S$9*$A$75/1000,0)</f>
        <v>3893</v>
      </c>
      <c r="T75" s="98"/>
      <c r="U75" s="94">
        <f>ROUND((($B$19/50)^U$10)*U$9*$A$75/1000,0)</f>
        <v>2895</v>
      </c>
      <c r="V75" s="95"/>
      <c r="W75" s="99">
        <f>ROUND((($B$19/50)^W$10)*W$9*$A$75/1000,0)</f>
        <v>4888</v>
      </c>
    </row>
    <row r="76" spans="1:23" x14ac:dyDescent="0.25">
      <c r="A76" s="66">
        <v>2560</v>
      </c>
      <c r="B76" s="239"/>
      <c r="C76" s="241"/>
      <c r="D76" s="100">
        <f t="shared" ref="D76:W76" si="9">ROUND((($B$19/50)^D$10)*D$9*$A$76/1000,0)</f>
        <v>1928</v>
      </c>
      <c r="E76" s="101">
        <f t="shared" si="9"/>
        <v>1510</v>
      </c>
      <c r="F76" s="100">
        <f t="shared" si="9"/>
        <v>3136</v>
      </c>
      <c r="G76" s="99">
        <f t="shared" si="9"/>
        <v>2412</v>
      </c>
      <c r="H76" s="96">
        <f t="shared" si="9"/>
        <v>2324</v>
      </c>
      <c r="I76" s="94">
        <f t="shared" si="9"/>
        <v>1810</v>
      </c>
      <c r="J76" s="94">
        <f t="shared" si="9"/>
        <v>3796</v>
      </c>
      <c r="K76" s="101">
        <f t="shared" si="9"/>
        <v>2947</v>
      </c>
      <c r="L76" s="100">
        <f t="shared" si="9"/>
        <v>2708</v>
      </c>
      <c r="M76" s="94">
        <f t="shared" si="9"/>
        <v>2102</v>
      </c>
      <c r="N76" s="94">
        <f t="shared" si="9"/>
        <v>4449</v>
      </c>
      <c r="O76" s="99">
        <f t="shared" si="9"/>
        <v>3469</v>
      </c>
      <c r="P76" s="100">
        <f t="shared" si="9"/>
        <v>3092</v>
      </c>
      <c r="Q76" s="94">
        <f t="shared" si="9"/>
        <v>2388</v>
      </c>
      <c r="R76" s="94">
        <f t="shared" si="9"/>
        <v>5094</v>
      </c>
      <c r="S76" s="101">
        <f t="shared" si="9"/>
        <v>3986</v>
      </c>
      <c r="T76" s="100">
        <f t="shared" si="9"/>
        <v>3853</v>
      </c>
      <c r="U76" s="94">
        <f t="shared" si="9"/>
        <v>2964</v>
      </c>
      <c r="V76" s="94">
        <f t="shared" si="9"/>
        <v>6369</v>
      </c>
      <c r="W76" s="99">
        <f t="shared" si="9"/>
        <v>5005</v>
      </c>
    </row>
    <row r="77" spans="1:23" x14ac:dyDescent="0.25">
      <c r="A77" s="66">
        <v>2620</v>
      </c>
      <c r="B77" s="239"/>
      <c r="C77" s="241"/>
      <c r="D77" s="98"/>
      <c r="E77" s="101">
        <f>ROUND((($B$19/50)^E$10)*E$9*$A$77/1000,0)</f>
        <v>1546</v>
      </c>
      <c r="F77" s="98"/>
      <c r="G77" s="99">
        <f>ROUND((($B$19/50)^G$10)*G$9*$A$77/1000,0)</f>
        <v>2468</v>
      </c>
      <c r="H77" s="97"/>
      <c r="I77" s="94">
        <f>ROUND((($B$19/50)^I$10)*I$9*$A$77/1000,0)</f>
        <v>1852</v>
      </c>
      <c r="J77" s="95"/>
      <c r="K77" s="101">
        <f>ROUND((($B$19/50)^K$10)*K$9*$A$77/1000,0)</f>
        <v>3016</v>
      </c>
      <c r="L77" s="98"/>
      <c r="M77" s="94">
        <f>ROUND((($B$19/50)^M$10)*M$9*$A$77/1000,0)</f>
        <v>2151</v>
      </c>
      <c r="N77" s="95"/>
      <c r="O77" s="99">
        <f>ROUND((($B$19/50)^O$10)*O$9*$A$77/1000,0)</f>
        <v>3550</v>
      </c>
      <c r="P77" s="98"/>
      <c r="Q77" s="94">
        <f>ROUND((($B$19/50)^Q$10)*Q$9*$A$77/1000,0)</f>
        <v>2444</v>
      </c>
      <c r="R77" s="95"/>
      <c r="S77" s="101">
        <f>ROUND((($B$19/50)^S$10)*S$9*$A$77/1000,0)</f>
        <v>4079</v>
      </c>
      <c r="T77" s="98"/>
      <c r="U77" s="94">
        <f>ROUND((($B$19/50)^U$10)*U$9*$A$77/1000,0)</f>
        <v>3034</v>
      </c>
      <c r="V77" s="95"/>
      <c r="W77" s="99">
        <f>ROUND((($B$19/50)^W$10)*W$9*$A$77/1000,0)</f>
        <v>5122</v>
      </c>
    </row>
    <row r="78" spans="1:23" x14ac:dyDescent="0.25">
      <c r="A78" s="66">
        <v>2640</v>
      </c>
      <c r="B78" s="239"/>
      <c r="C78" s="241"/>
      <c r="D78" s="100">
        <f>ROUND((($B$19/50)^D$10)*D$9*$A$78/1000,0)</f>
        <v>1988</v>
      </c>
      <c r="E78" s="131"/>
      <c r="F78" s="100">
        <f>ROUND((($B$19/50)^F$10)*F$9*$A$78/1000,0)</f>
        <v>3234</v>
      </c>
      <c r="G78" s="130"/>
      <c r="H78" s="96">
        <f>ROUND((($B$19/50)^H$10)*H$9*$A$78/1000,0)</f>
        <v>2397</v>
      </c>
      <c r="I78" s="95"/>
      <c r="J78" s="94">
        <f>ROUND((($B$19/50)^J$10)*J$9*$A$78/1000,0)</f>
        <v>3915</v>
      </c>
      <c r="K78" s="131"/>
      <c r="L78" s="100">
        <f>ROUND((($B$19/50)^L$10)*L$9*$A$78/1000,0)</f>
        <v>2793</v>
      </c>
      <c r="M78" s="95"/>
      <c r="N78" s="94">
        <f>ROUND((($B$19/50)^N$10)*N$9*$A$78/1000,0)</f>
        <v>4588</v>
      </c>
      <c r="O78" s="130"/>
      <c r="P78" s="100">
        <f>ROUND((($B$19/50)^P$10)*P$9*$A$78/1000,0)</f>
        <v>3189</v>
      </c>
      <c r="Q78" s="95"/>
      <c r="R78" s="94">
        <f>ROUND((($B$19/50)^R$10)*R$9*$A$78/1000,0)</f>
        <v>5254</v>
      </c>
      <c r="S78" s="131"/>
      <c r="T78" s="100">
        <f>ROUND((($B$19/50)^T$10)*T$9*$A$78/1000,0)</f>
        <v>3973</v>
      </c>
      <c r="U78" s="95"/>
      <c r="V78" s="94">
        <f>ROUND((($B$19/50)^V$10)*V$9*$A$78/1000,0)</f>
        <v>6568</v>
      </c>
      <c r="W78" s="130"/>
    </row>
    <row r="79" spans="1:23" x14ac:dyDescent="0.25">
      <c r="A79" s="66">
        <v>2720</v>
      </c>
      <c r="B79" s="239"/>
      <c r="C79" s="241"/>
      <c r="D79" s="100">
        <f>ROUND((($B$19/50)^D$10)*D$9*$A$79/1000,0)</f>
        <v>2048</v>
      </c>
      <c r="E79" s="131"/>
      <c r="F79" s="100">
        <f>ROUND((($B$19/50)^F$10)*F$9*$A$79/1000,0)</f>
        <v>3332</v>
      </c>
      <c r="G79" s="130"/>
      <c r="H79" s="96">
        <f>ROUND((($B$19/50)^H$10)*H$9*$A$79/1000,0)</f>
        <v>2470</v>
      </c>
      <c r="I79" s="95"/>
      <c r="J79" s="94">
        <f>ROUND((($B$19/50)^J$10)*J$9*$A$79/1000,0)</f>
        <v>4034</v>
      </c>
      <c r="K79" s="131"/>
      <c r="L79" s="100">
        <f>ROUND((($B$19/50)^L$10)*L$9*$A$79/1000,0)</f>
        <v>2878</v>
      </c>
      <c r="M79" s="95"/>
      <c r="N79" s="94">
        <f>ROUND((($B$19/50)^N$10)*N$9*$A$79/1000,0)</f>
        <v>4727</v>
      </c>
      <c r="O79" s="130"/>
      <c r="P79" s="100">
        <f>ROUND((($B$19/50)^P$10)*P$9*$A$79/1000,0)</f>
        <v>3286</v>
      </c>
      <c r="Q79" s="95"/>
      <c r="R79" s="94">
        <f>ROUND((($B$19/50)^R$10)*R$9*$A$79/1000,0)</f>
        <v>5413</v>
      </c>
      <c r="S79" s="131"/>
      <c r="T79" s="100">
        <f>ROUND((($B$19/50)^T$10)*T$9*$A$79/1000,0)</f>
        <v>4094</v>
      </c>
      <c r="U79" s="95"/>
      <c r="V79" s="94">
        <f>ROUND((($B$19/50)^V$10)*V$9*$A$79/1000,0)</f>
        <v>6767</v>
      </c>
      <c r="W79" s="130"/>
    </row>
    <row r="80" spans="1:23" x14ac:dyDescent="0.25">
      <c r="A80" s="66">
        <v>2740</v>
      </c>
      <c r="B80" s="239"/>
      <c r="C80" s="241"/>
      <c r="D80" s="98"/>
      <c r="E80" s="101">
        <f>ROUND((($B$19/50)^E$10)*E$9*$A$80/1000,0)</f>
        <v>1617</v>
      </c>
      <c r="F80" s="98"/>
      <c r="G80" s="99">
        <f>ROUND((($B$19/50)^G$10)*G$9*$A$80/1000,0)</f>
        <v>2581</v>
      </c>
      <c r="H80" s="97"/>
      <c r="I80" s="94">
        <f>ROUND((($B$19/50)^I$10)*I$9*$A$80/1000,0)</f>
        <v>1937</v>
      </c>
      <c r="J80" s="95"/>
      <c r="K80" s="101">
        <f>ROUND((($B$19/50)^K$10)*K$9*$A$80/1000,0)</f>
        <v>3154</v>
      </c>
      <c r="L80" s="98"/>
      <c r="M80" s="94">
        <f>ROUND((($B$19/50)^M$10)*M$9*$A$80/1000,0)</f>
        <v>2250</v>
      </c>
      <c r="N80" s="95"/>
      <c r="O80" s="99">
        <f>ROUND((($B$19/50)^O$10)*O$9*$A$80/1000,0)</f>
        <v>3713</v>
      </c>
      <c r="P80" s="98"/>
      <c r="Q80" s="94">
        <f>ROUND((($B$19/50)^Q$10)*Q$9*$A$80/1000,0)</f>
        <v>2556</v>
      </c>
      <c r="R80" s="95"/>
      <c r="S80" s="101">
        <f>ROUND((($B$19/50)^S$10)*S$9*$A$80/1000,0)</f>
        <v>4266</v>
      </c>
      <c r="T80" s="98"/>
      <c r="U80" s="94">
        <f>ROUND((($B$19/50)^U$10)*U$9*$A$80/1000,0)</f>
        <v>3173</v>
      </c>
      <c r="V80" s="95"/>
      <c r="W80" s="99">
        <f>ROUND((($B$19/50)^W$10)*W$9*$A$80/1000,0)</f>
        <v>5357</v>
      </c>
    </row>
    <row r="81" spans="1:23" x14ac:dyDescent="0.25">
      <c r="A81" s="66">
        <v>2800</v>
      </c>
      <c r="B81" s="239"/>
      <c r="C81" s="241"/>
      <c r="D81" s="100">
        <f t="shared" ref="D81:W81" si="10">ROUND((($B$19/50)^D$10)*D$9*$A$81/1000,0)</f>
        <v>2108</v>
      </c>
      <c r="E81" s="101">
        <f t="shared" si="10"/>
        <v>1652</v>
      </c>
      <c r="F81" s="100">
        <f t="shared" si="10"/>
        <v>3430</v>
      </c>
      <c r="G81" s="99">
        <f t="shared" si="10"/>
        <v>2638</v>
      </c>
      <c r="H81" s="96">
        <f t="shared" si="10"/>
        <v>2542</v>
      </c>
      <c r="I81" s="94">
        <f t="shared" si="10"/>
        <v>1980</v>
      </c>
      <c r="J81" s="94">
        <f t="shared" si="10"/>
        <v>4152</v>
      </c>
      <c r="K81" s="101">
        <f t="shared" si="10"/>
        <v>3223</v>
      </c>
      <c r="L81" s="100">
        <f t="shared" si="10"/>
        <v>2962</v>
      </c>
      <c r="M81" s="94">
        <f t="shared" si="10"/>
        <v>2299</v>
      </c>
      <c r="N81" s="94">
        <f t="shared" si="10"/>
        <v>4866</v>
      </c>
      <c r="O81" s="99">
        <f t="shared" si="10"/>
        <v>3794</v>
      </c>
      <c r="P81" s="100">
        <f t="shared" si="10"/>
        <v>3382</v>
      </c>
      <c r="Q81" s="94">
        <f t="shared" si="10"/>
        <v>2612</v>
      </c>
      <c r="R81" s="94">
        <f t="shared" si="10"/>
        <v>5572</v>
      </c>
      <c r="S81" s="101">
        <f t="shared" si="10"/>
        <v>4360</v>
      </c>
      <c r="T81" s="100">
        <f t="shared" si="10"/>
        <v>4214</v>
      </c>
      <c r="U81" s="94">
        <f t="shared" si="10"/>
        <v>3242</v>
      </c>
      <c r="V81" s="94">
        <f t="shared" si="10"/>
        <v>6966</v>
      </c>
      <c r="W81" s="99">
        <f t="shared" si="10"/>
        <v>5474</v>
      </c>
    </row>
    <row r="82" spans="1:23" x14ac:dyDescent="0.25">
      <c r="A82" s="66">
        <v>2860</v>
      </c>
      <c r="B82" s="239"/>
      <c r="C82" s="241"/>
      <c r="D82" s="136"/>
      <c r="E82" s="133">
        <f>ROUND((($B$19/50)^E$10)*E$9*$A$82/1000,0)</f>
        <v>1687</v>
      </c>
      <c r="F82" s="136"/>
      <c r="G82" s="103">
        <f>ROUND((($B$19/50)^G$10)*G$9*$A$82/1000,0)</f>
        <v>2694</v>
      </c>
      <c r="H82" s="138"/>
      <c r="I82" s="120">
        <f>ROUND((($B$19/50)^I$10)*I$9*$A$82/1000,0)</f>
        <v>2022</v>
      </c>
      <c r="J82" s="137"/>
      <c r="K82" s="133">
        <f>ROUND((($B$19/50)^K$10)*K$9*$A$82/1000,0)</f>
        <v>3292</v>
      </c>
      <c r="L82" s="136"/>
      <c r="M82" s="120">
        <f>ROUND((($B$19/50)^M$10)*M$9*$A$82/1000,0)</f>
        <v>2348</v>
      </c>
      <c r="N82" s="137"/>
      <c r="O82" s="103">
        <f>ROUND((($B$19/50)^O$10)*O$9*$A$82/1000,0)</f>
        <v>3875</v>
      </c>
      <c r="P82" s="136"/>
      <c r="Q82" s="120">
        <f>ROUND((($B$19/50)^Q$10)*Q$9*$A$82/1000,0)</f>
        <v>2668</v>
      </c>
      <c r="R82" s="137"/>
      <c r="S82" s="133">
        <f>ROUND((($B$19/50)^S$10)*S$9*$A$82/1000,0)</f>
        <v>4453</v>
      </c>
      <c r="T82" s="136"/>
      <c r="U82" s="120">
        <f>ROUND((($B$19/50)^U$10)*U$9*$A$82/1000,0)</f>
        <v>3312</v>
      </c>
      <c r="V82" s="137"/>
      <c r="W82" s="103">
        <f>ROUND((($B$19/50)^W$10)*W$9*$A$82/1000,0)</f>
        <v>5591</v>
      </c>
    </row>
    <row r="83" spans="1:23" x14ac:dyDescent="0.25">
      <c r="A83" s="66">
        <v>2880</v>
      </c>
      <c r="B83" s="239"/>
      <c r="C83" s="241"/>
      <c r="D83" s="100">
        <f>ROUND((($B$19/50)^D$10)*D$9*$A$83/1000,0)</f>
        <v>2169</v>
      </c>
      <c r="E83" s="131"/>
      <c r="F83" s="100">
        <f>ROUND((($B$19/50)^F$10)*F$9*$A$83/1000,0)</f>
        <v>3528</v>
      </c>
      <c r="G83" s="130"/>
      <c r="H83" s="96">
        <f>ROUND((($B$19/50)^H$10)*H$9*$A$83/1000,0)</f>
        <v>2615</v>
      </c>
      <c r="I83" s="95"/>
      <c r="J83" s="94">
        <f>ROUND((($B$19/50)^J$10)*J$9*$A$83/1000,0)</f>
        <v>4271</v>
      </c>
      <c r="K83" s="131"/>
      <c r="L83" s="100">
        <f>ROUND((($B$19/50)^L$10)*L$9*$A$83/1000,0)</f>
        <v>3047</v>
      </c>
      <c r="M83" s="95"/>
      <c r="N83" s="94">
        <f>ROUND((($B$19/50)^N$10)*N$9*$A$83/1000,0)</f>
        <v>5005</v>
      </c>
      <c r="O83" s="130"/>
      <c r="P83" s="100">
        <f>ROUND((($B$19/50)^P$10)*P$9*$A$83/1000,0)</f>
        <v>3479</v>
      </c>
      <c r="Q83" s="95"/>
      <c r="R83" s="94">
        <f>ROUND((($B$19/50)^R$10)*R$9*$A$83/1000,0)</f>
        <v>5731</v>
      </c>
      <c r="S83" s="131"/>
      <c r="T83" s="100">
        <f>ROUND((($B$19/50)^T$10)*T$9*$A$83/1000,0)</f>
        <v>4334</v>
      </c>
      <c r="U83" s="95"/>
      <c r="V83" s="94">
        <f>ROUND((($B$19/50)^V$10)*V$9*$A$83/1000,0)</f>
        <v>7165</v>
      </c>
      <c r="W83" s="130"/>
    </row>
    <row r="84" spans="1:23" x14ac:dyDescent="0.25">
      <c r="A84" s="66">
        <v>2960</v>
      </c>
      <c r="B84" s="239"/>
      <c r="C84" s="241"/>
      <c r="D84" s="100">
        <f>ROUND((($B$19/50)^D$10)*D$9*$A$84/1000,0)</f>
        <v>2229</v>
      </c>
      <c r="E84" s="131"/>
      <c r="F84" s="100">
        <f>ROUND((($B$19/50)^F$10)*F$9*$A$84/1000,0)</f>
        <v>3626</v>
      </c>
      <c r="G84" s="130"/>
      <c r="H84" s="96">
        <f>ROUND((($B$19/50)^H$10)*H$9*$A$84/1000,0)</f>
        <v>2688</v>
      </c>
      <c r="I84" s="95"/>
      <c r="J84" s="94">
        <f>ROUND((($B$19/50)^J$10)*J$9*$A$84/1000,0)</f>
        <v>4390</v>
      </c>
      <c r="K84" s="131"/>
      <c r="L84" s="100">
        <f>ROUND((($B$19/50)^L$10)*L$9*$A$84/1000,0)</f>
        <v>3132</v>
      </c>
      <c r="M84" s="95"/>
      <c r="N84" s="94">
        <f>ROUND((($B$19/50)^N$10)*N$9*$A$84/1000,0)</f>
        <v>5144</v>
      </c>
      <c r="O84" s="130"/>
      <c r="P84" s="100">
        <f>ROUND((($B$19/50)^P$10)*P$9*$A$84/1000,0)</f>
        <v>3576</v>
      </c>
      <c r="Q84" s="95"/>
      <c r="R84" s="94">
        <f>ROUND((($B$19/50)^R$10)*R$9*$A$84/1000,0)</f>
        <v>5890</v>
      </c>
      <c r="S84" s="131"/>
      <c r="T84" s="100">
        <f>ROUND((($B$19/50)^T$10)*T$9*$A$84/1000,0)</f>
        <v>4455</v>
      </c>
      <c r="U84" s="95"/>
      <c r="V84" s="94">
        <f>ROUND((($B$19/50)^V$10)*V$9*$A$84/1000,0)</f>
        <v>7364</v>
      </c>
      <c r="W84" s="130"/>
    </row>
    <row r="85" spans="1:23" s="2" customFormat="1" ht="15.75" thickBot="1" x14ac:dyDescent="0.3">
      <c r="A85" s="65">
        <v>2980</v>
      </c>
      <c r="B85" s="252"/>
      <c r="C85" s="253"/>
      <c r="D85" s="98"/>
      <c r="E85" s="101">
        <f>ROUND((($B$19/50)^E$10)*E$9*$A$85/1000,0)</f>
        <v>1758</v>
      </c>
      <c r="F85" s="163"/>
      <c r="G85" s="172">
        <f>ROUND((($B$19/50)^G$10)*G$9*$A$85/1000,0)</f>
        <v>2807</v>
      </c>
      <c r="H85" s="143"/>
      <c r="I85" s="173">
        <f>ROUND((($B$19/50)^I$10)*I$9*$A$85/1000,0)</f>
        <v>2107</v>
      </c>
      <c r="J85" s="174"/>
      <c r="K85" s="175">
        <f>ROUND((($B$19/50)^K$10)*K$9*$A$85/1000,0)</f>
        <v>3430</v>
      </c>
      <c r="L85" s="163"/>
      <c r="M85" s="173">
        <f>ROUND((($B$19/50)^M$10)*M$9*$A$85/1000,0)</f>
        <v>2447</v>
      </c>
      <c r="N85" s="174"/>
      <c r="O85" s="172">
        <f>ROUND((($B$19/50)^O$10)*O$9*$A$85/1000,0)</f>
        <v>4038</v>
      </c>
      <c r="P85" s="163"/>
      <c r="Q85" s="173">
        <f>ROUND((($B$19/50)^Q$10)*Q$9*$A$85/1000,0)</f>
        <v>2780</v>
      </c>
      <c r="R85" s="174"/>
      <c r="S85" s="175">
        <f>ROUND((($B$19/50)^S$10)*S$9*$A$85/1000,0)</f>
        <v>4640</v>
      </c>
      <c r="T85" s="163"/>
      <c r="U85" s="173">
        <f>ROUND((($B$19/50)^U$10)*U$9*$A$85/1000,0)</f>
        <v>3451</v>
      </c>
      <c r="V85" s="174"/>
      <c r="W85" s="172">
        <f>ROUND((($B$19/50)^W$10)*W$9*$A$85/1000,0)</f>
        <v>5826</v>
      </c>
    </row>
    <row r="87" spans="1:23" s="2" customFormat="1" x14ac:dyDescent="0.25"/>
    <row r="88" spans="1:23" s="2" customFormat="1" ht="15.75" thickBot="1" x14ac:dyDescent="0.3">
      <c r="A88" s="57" t="s">
        <v>23</v>
      </c>
    </row>
    <row r="89" spans="1:23" s="2" customFormat="1" x14ac:dyDescent="0.25">
      <c r="A89" s="122" t="s">
        <v>30</v>
      </c>
      <c r="B89" s="262"/>
      <c r="C89" s="263"/>
      <c r="D89" s="260" t="s">
        <v>16</v>
      </c>
      <c r="E89" s="285"/>
      <c r="F89" s="285" t="s">
        <v>17</v>
      </c>
      <c r="G89" s="261"/>
      <c r="H89" s="287" t="s">
        <v>16</v>
      </c>
      <c r="I89" s="285"/>
      <c r="J89" s="285" t="s">
        <v>17</v>
      </c>
      <c r="K89" s="286"/>
      <c r="L89" s="260" t="s">
        <v>16</v>
      </c>
      <c r="M89" s="285"/>
      <c r="N89" s="285" t="s">
        <v>17</v>
      </c>
      <c r="O89" s="261"/>
      <c r="P89" s="260" t="s">
        <v>16</v>
      </c>
      <c r="Q89" s="285"/>
      <c r="R89" s="285" t="s">
        <v>17</v>
      </c>
      <c r="S89" s="286"/>
      <c r="T89" s="260" t="s">
        <v>16</v>
      </c>
      <c r="U89" s="285"/>
      <c r="V89" s="285" t="s">
        <v>17</v>
      </c>
      <c r="W89" s="261"/>
    </row>
    <row r="90" spans="1:23" s="2" customFormat="1" x14ac:dyDescent="0.25">
      <c r="A90" s="123" t="s">
        <v>3</v>
      </c>
      <c r="B90" s="264"/>
      <c r="C90" s="265"/>
      <c r="D90" s="258">
        <v>400</v>
      </c>
      <c r="E90" s="282"/>
      <c r="F90" s="282"/>
      <c r="G90" s="259"/>
      <c r="H90" s="283">
        <v>500</v>
      </c>
      <c r="I90" s="282"/>
      <c r="J90" s="282"/>
      <c r="K90" s="284"/>
      <c r="L90" s="258">
        <v>600</v>
      </c>
      <c r="M90" s="282"/>
      <c r="N90" s="282"/>
      <c r="O90" s="259"/>
      <c r="P90" s="258">
        <v>700</v>
      </c>
      <c r="Q90" s="282"/>
      <c r="R90" s="282"/>
      <c r="S90" s="284"/>
      <c r="T90" s="258">
        <v>900</v>
      </c>
      <c r="U90" s="282"/>
      <c r="V90" s="282"/>
      <c r="W90" s="259"/>
    </row>
    <row r="91" spans="1:23" s="2" customFormat="1" ht="15.75" thickBot="1" x14ac:dyDescent="0.3">
      <c r="A91" s="124" t="s">
        <v>2</v>
      </c>
      <c r="B91" s="266"/>
      <c r="C91" s="267"/>
      <c r="D91" s="104">
        <v>40</v>
      </c>
      <c r="E91" s="105">
        <v>60</v>
      </c>
      <c r="F91" s="105">
        <v>40</v>
      </c>
      <c r="G91" s="106">
        <v>60</v>
      </c>
      <c r="H91" s="107">
        <v>40</v>
      </c>
      <c r="I91" s="105">
        <v>60</v>
      </c>
      <c r="J91" s="105">
        <v>40</v>
      </c>
      <c r="K91" s="108">
        <v>60</v>
      </c>
      <c r="L91" s="104">
        <v>40</v>
      </c>
      <c r="M91" s="105">
        <v>60</v>
      </c>
      <c r="N91" s="105">
        <v>40</v>
      </c>
      <c r="O91" s="106">
        <v>60</v>
      </c>
      <c r="P91" s="104">
        <v>40</v>
      </c>
      <c r="Q91" s="105">
        <v>60</v>
      </c>
      <c r="R91" s="105">
        <v>40</v>
      </c>
      <c r="S91" s="108">
        <v>60</v>
      </c>
      <c r="T91" s="104">
        <v>40</v>
      </c>
      <c r="U91" s="105">
        <v>60</v>
      </c>
      <c r="V91" s="105">
        <v>40</v>
      </c>
      <c r="W91" s="106">
        <v>60</v>
      </c>
    </row>
    <row r="92" spans="1:23" s="2" customFormat="1" ht="15.75" thickBot="1" x14ac:dyDescent="0.3">
      <c r="A92" s="125" t="s">
        <v>31</v>
      </c>
      <c r="B92" s="148"/>
      <c r="C92" s="149"/>
      <c r="D92" s="117"/>
      <c r="E92" s="166"/>
      <c r="F92" s="117"/>
      <c r="G92" s="119"/>
      <c r="H92" s="117"/>
      <c r="I92" s="118"/>
      <c r="J92" s="118"/>
      <c r="K92" s="119"/>
      <c r="L92" s="117"/>
      <c r="M92" s="118"/>
      <c r="N92" s="118"/>
      <c r="O92" s="119"/>
      <c r="P92" s="117"/>
      <c r="Q92" s="118"/>
      <c r="R92" s="118"/>
      <c r="S92" s="166"/>
      <c r="T92" s="117"/>
      <c r="U92" s="118"/>
      <c r="V92" s="118"/>
      <c r="W92" s="119"/>
    </row>
    <row r="93" spans="1:23" s="2" customFormat="1" x14ac:dyDescent="0.25">
      <c r="A93" s="155">
        <v>400</v>
      </c>
      <c r="B93" s="260"/>
      <c r="C93" s="261"/>
      <c r="D93" s="100">
        <f t="shared" ref="D93:W93" si="11">ROUND(D$9*$A$93/1000*($F$19/$D$19)^D$10,0)</f>
        <v>301</v>
      </c>
      <c r="E93" s="101">
        <f t="shared" si="11"/>
        <v>236</v>
      </c>
      <c r="F93" s="167">
        <f t="shared" si="11"/>
        <v>490</v>
      </c>
      <c r="G93" s="171">
        <f t="shared" si="11"/>
        <v>377</v>
      </c>
      <c r="H93" s="167">
        <f t="shared" si="11"/>
        <v>363</v>
      </c>
      <c r="I93" s="170">
        <f t="shared" si="11"/>
        <v>283</v>
      </c>
      <c r="J93" s="170">
        <f t="shared" si="11"/>
        <v>593</v>
      </c>
      <c r="K93" s="168">
        <f t="shared" si="11"/>
        <v>460</v>
      </c>
      <c r="L93" s="169">
        <f t="shared" si="11"/>
        <v>423</v>
      </c>
      <c r="M93" s="170">
        <f t="shared" si="11"/>
        <v>328</v>
      </c>
      <c r="N93" s="170">
        <f t="shared" si="11"/>
        <v>695</v>
      </c>
      <c r="O93" s="171">
        <f t="shared" si="11"/>
        <v>542</v>
      </c>
      <c r="P93" s="167">
        <f t="shared" si="11"/>
        <v>483</v>
      </c>
      <c r="Q93" s="170">
        <f t="shared" si="11"/>
        <v>373</v>
      </c>
      <c r="R93" s="170">
        <f t="shared" si="11"/>
        <v>796</v>
      </c>
      <c r="S93" s="171">
        <f t="shared" si="11"/>
        <v>623</v>
      </c>
      <c r="T93" s="167">
        <f t="shared" si="11"/>
        <v>602</v>
      </c>
      <c r="U93" s="170">
        <f t="shared" si="11"/>
        <v>463</v>
      </c>
      <c r="V93" s="170">
        <f t="shared" si="11"/>
        <v>995</v>
      </c>
      <c r="W93" s="168">
        <f t="shared" si="11"/>
        <v>782</v>
      </c>
    </row>
    <row r="94" spans="1:23" s="2" customFormat="1" x14ac:dyDescent="0.25">
      <c r="A94" s="156">
        <v>460</v>
      </c>
      <c r="B94" s="258"/>
      <c r="C94" s="259"/>
      <c r="D94" s="98"/>
      <c r="E94" s="101">
        <f>ROUND(E$9*$A$94/1000*($F$19/$D$19)^E$10,0)</f>
        <v>271</v>
      </c>
      <c r="F94" s="98"/>
      <c r="G94" s="101">
        <f>ROUND(G$9*$A$94/1000*($F$19/$D$19)^G$10,0)</f>
        <v>433</v>
      </c>
      <c r="H94" s="98"/>
      <c r="I94" s="94">
        <f>ROUND(I$9*$A$94/1000*($F$19/$D$19)^I$10,0)</f>
        <v>325</v>
      </c>
      <c r="J94" s="95"/>
      <c r="K94" s="99">
        <f>ROUND(K$9*$A$94/1000*($F$19/$D$19)^K$10,0)</f>
        <v>529</v>
      </c>
      <c r="L94" s="97"/>
      <c r="M94" s="94">
        <f>ROUND(M$9*$A$94/1000*($F$19/$D$19)^M$10,0)</f>
        <v>378</v>
      </c>
      <c r="N94" s="95"/>
      <c r="O94" s="101">
        <f>ROUND(O$9*$A$94/1000*($F$19/$D$19)^O$10,0)</f>
        <v>623</v>
      </c>
      <c r="P94" s="98"/>
      <c r="Q94" s="94">
        <f>ROUND(Q$9*$A$94/1000*($F$19/$D$19)^Q$10,0)</f>
        <v>429</v>
      </c>
      <c r="R94" s="95"/>
      <c r="S94" s="101">
        <f>ROUND(S$9*$A$94/1000*($F$19/$D$19)^S$10,0)</f>
        <v>716</v>
      </c>
      <c r="T94" s="98"/>
      <c r="U94" s="94">
        <f>ROUND(U$9*$A$94/1000*($F$19/$D$19)^U$10,0)</f>
        <v>533</v>
      </c>
      <c r="V94" s="95"/>
      <c r="W94" s="99">
        <f>ROUND(W$9*$A$94/1000*($F$19/$D$19)^W$10,0)</f>
        <v>899</v>
      </c>
    </row>
    <row r="95" spans="1:23" s="2" customFormat="1" x14ac:dyDescent="0.25">
      <c r="A95" s="156">
        <v>480</v>
      </c>
      <c r="B95" s="258"/>
      <c r="C95" s="259"/>
      <c r="D95" s="100">
        <f>ROUND(D$9*$A$95/1000*($F$19/$D$19)^D$10,0)</f>
        <v>361</v>
      </c>
      <c r="E95" s="131"/>
      <c r="F95" s="100">
        <f>ROUND(F$9*$A$95/1000*($F$19/$D$19)^F$10,0)</f>
        <v>588</v>
      </c>
      <c r="G95" s="131"/>
      <c r="H95" s="100">
        <f>ROUND(H$9*$A$95/1000*($F$19/$D$19)^H$10,0)</f>
        <v>436</v>
      </c>
      <c r="I95" s="95"/>
      <c r="J95" s="94">
        <f>ROUND(J$9*$A$95/1000*($F$19/$D$19)^J$10,0)</f>
        <v>712</v>
      </c>
      <c r="K95" s="130"/>
      <c r="L95" s="96">
        <f>ROUND(L$9*$A$95/1000*($F$19/$D$19)^L$10,0)</f>
        <v>508</v>
      </c>
      <c r="M95" s="95"/>
      <c r="N95" s="94">
        <f>ROUND(N$9*$A$95/1000*($F$19/$D$19)^N$10,0)</f>
        <v>834</v>
      </c>
      <c r="O95" s="131"/>
      <c r="P95" s="100">
        <f>ROUND(P$9*$A$95/1000*($F$19/$D$19)^P$10,0)</f>
        <v>580</v>
      </c>
      <c r="Q95" s="95"/>
      <c r="R95" s="94">
        <f>ROUND(R$9*$A$95/1000*($F$19/$D$19)^R$10,0)</f>
        <v>955</v>
      </c>
      <c r="S95" s="131"/>
      <c r="T95" s="100">
        <f>ROUND(T$9*$A$95/1000*($F$19/$D$19)^T$10,0)</f>
        <v>722</v>
      </c>
      <c r="U95" s="95"/>
      <c r="V95" s="94">
        <f>ROUND(V$9*$A$95/1000*($F$19/$D$19)^V$10,0)</f>
        <v>1194</v>
      </c>
      <c r="W95" s="130"/>
    </row>
    <row r="96" spans="1:23" s="2" customFormat="1" x14ac:dyDescent="0.25">
      <c r="A96" s="156">
        <v>560</v>
      </c>
      <c r="B96" s="258"/>
      <c r="C96" s="259"/>
      <c r="D96" s="100">
        <f>ROUND(D$9*$A$96/1000*($F$19/$D$19)^D$10,0)</f>
        <v>422</v>
      </c>
      <c r="E96" s="131"/>
      <c r="F96" s="100">
        <f>ROUND(F$9*$A$96/1000*($F$19/$D$19)^F$10,0)</f>
        <v>686</v>
      </c>
      <c r="G96" s="131"/>
      <c r="H96" s="100">
        <f>ROUND(H$9*$A$96/1000*($F$19/$D$19)^H$10,0)</f>
        <v>508</v>
      </c>
      <c r="I96" s="95"/>
      <c r="J96" s="94">
        <f>ROUND(J$9*$A$96/1000*($F$19/$D$19)^J$10,0)</f>
        <v>830</v>
      </c>
      <c r="K96" s="130"/>
      <c r="L96" s="96">
        <f>ROUND(L$9*$A$96/1000*($F$19/$D$19)^L$10,0)</f>
        <v>592</v>
      </c>
      <c r="M96" s="95"/>
      <c r="N96" s="94">
        <f>ROUND(N$9*$A$96/1000*($F$19/$D$19)^N$10,0)</f>
        <v>973</v>
      </c>
      <c r="O96" s="131"/>
      <c r="P96" s="100">
        <f>ROUND(P$9*$A$96/1000*($F$19/$D$19)^P$10,0)</f>
        <v>676</v>
      </c>
      <c r="Q96" s="95"/>
      <c r="R96" s="94">
        <f>ROUND(R$9*$A$96/1000*($F$19/$D$19)^R$10,0)</f>
        <v>1114</v>
      </c>
      <c r="S96" s="131"/>
      <c r="T96" s="100">
        <f>ROUND(T$9*$A$96/1000*($F$19/$D$19)^T$10,0)</f>
        <v>843</v>
      </c>
      <c r="U96" s="95"/>
      <c r="V96" s="94">
        <f>ROUND(V$9*$A$96/1000*($F$19/$D$19)^V$10,0)</f>
        <v>1393</v>
      </c>
      <c r="W96" s="130"/>
    </row>
    <row r="97" spans="1:23" s="2" customFormat="1" x14ac:dyDescent="0.25">
      <c r="A97" s="156">
        <v>580</v>
      </c>
      <c r="B97" s="258"/>
      <c r="C97" s="259"/>
      <c r="D97" s="98"/>
      <c r="E97" s="101">
        <f>ROUND(E$9*$A$97/1000*($F$19/$D$19)^E$10,0)</f>
        <v>342</v>
      </c>
      <c r="F97" s="98"/>
      <c r="G97" s="101">
        <f>ROUND(G$9*$A$97/1000*($F$19/$D$19)^G$10,0)</f>
        <v>546</v>
      </c>
      <c r="H97" s="98"/>
      <c r="I97" s="94">
        <f>ROUND(I$9*$A$97/1000*($F$19/$D$19)^I$10,0)</f>
        <v>410</v>
      </c>
      <c r="J97" s="95"/>
      <c r="K97" s="99">
        <f>ROUND(K$9*$A$97/1000*($F$19/$D$19)^K$10,0)</f>
        <v>668</v>
      </c>
      <c r="L97" s="97"/>
      <c r="M97" s="94">
        <f>ROUND(M$9*$A$97/1000*($F$19/$D$19)^M$10,0)</f>
        <v>476</v>
      </c>
      <c r="N97" s="95"/>
      <c r="O97" s="101">
        <f>ROUND(O$9*$A$97/1000*($F$19/$D$19)^O$10,0)</f>
        <v>786</v>
      </c>
      <c r="P97" s="98"/>
      <c r="Q97" s="94">
        <f>ROUND(Q$9*$A$97/1000*($F$19/$D$19)^Q$10,0)</f>
        <v>541</v>
      </c>
      <c r="R97" s="95"/>
      <c r="S97" s="101">
        <f>ROUND(S$9*$A$97/1000*($F$19/$D$19)^S$10,0)</f>
        <v>903</v>
      </c>
      <c r="T97" s="98"/>
      <c r="U97" s="94">
        <f>ROUND(U$9*$A$97/1000*($F$19/$D$19)^U$10,0)</f>
        <v>672</v>
      </c>
      <c r="V97" s="95"/>
      <c r="W97" s="99">
        <f>ROUND(W$9*$A$97/1000*($F$19/$D$19)^W$10,0)</f>
        <v>1134</v>
      </c>
    </row>
    <row r="98" spans="1:23" s="2" customFormat="1" x14ac:dyDescent="0.25">
      <c r="A98" s="156">
        <v>640</v>
      </c>
      <c r="B98" s="258"/>
      <c r="C98" s="259"/>
      <c r="D98" s="100">
        <f t="shared" ref="D98:T98" si="12">ROUND(D$9*$A$98/1000*($F$19/$D$19)^D$10,0)</f>
        <v>482</v>
      </c>
      <c r="E98" s="101">
        <f t="shared" si="12"/>
        <v>378</v>
      </c>
      <c r="F98" s="100">
        <f t="shared" si="12"/>
        <v>784</v>
      </c>
      <c r="G98" s="101">
        <f t="shared" si="12"/>
        <v>603</v>
      </c>
      <c r="H98" s="100">
        <f t="shared" si="12"/>
        <v>581</v>
      </c>
      <c r="I98" s="94">
        <f t="shared" si="12"/>
        <v>452</v>
      </c>
      <c r="J98" s="94">
        <f t="shared" si="12"/>
        <v>949</v>
      </c>
      <c r="K98" s="99">
        <f t="shared" si="12"/>
        <v>737</v>
      </c>
      <c r="L98" s="96">
        <f t="shared" si="12"/>
        <v>677</v>
      </c>
      <c r="M98" s="94">
        <f t="shared" si="12"/>
        <v>525</v>
      </c>
      <c r="N98" s="94">
        <f t="shared" si="12"/>
        <v>1112</v>
      </c>
      <c r="O98" s="101">
        <f t="shared" si="12"/>
        <v>867</v>
      </c>
      <c r="P98" s="100">
        <f t="shared" si="12"/>
        <v>773</v>
      </c>
      <c r="Q98" s="94">
        <f t="shared" si="12"/>
        <v>597</v>
      </c>
      <c r="R98" s="94">
        <f t="shared" si="12"/>
        <v>1274</v>
      </c>
      <c r="S98" s="101">
        <f t="shared" si="12"/>
        <v>996</v>
      </c>
      <c r="T98" s="100">
        <f t="shared" si="12"/>
        <v>963</v>
      </c>
      <c r="U98" s="95"/>
      <c r="V98" s="94">
        <f t="shared" ref="V98:W98" si="13">ROUND(V$9*$A$98/1000*($F$19/$D$19)^V$10,0)</f>
        <v>1592</v>
      </c>
      <c r="W98" s="99">
        <f t="shared" si="13"/>
        <v>1251</v>
      </c>
    </row>
    <row r="99" spans="1:23" s="2" customFormat="1" x14ac:dyDescent="0.25">
      <c r="A99" s="156">
        <v>700</v>
      </c>
      <c r="B99" s="258"/>
      <c r="C99" s="259"/>
      <c r="D99" s="98"/>
      <c r="E99" s="101">
        <f>ROUND(E$9*$A$99/1000*($F$19/$D$19)^E$10,0)</f>
        <v>413</v>
      </c>
      <c r="F99" s="98"/>
      <c r="G99" s="101">
        <f>ROUND(G$9*$A$99/1000*($F$19/$D$19)^G$10,0)</f>
        <v>659</v>
      </c>
      <c r="H99" s="98"/>
      <c r="I99" s="94">
        <f>ROUND(I$9*$A$99/1000*($F$19/$D$19)^I$10,0)</f>
        <v>495</v>
      </c>
      <c r="J99" s="95"/>
      <c r="K99" s="99">
        <f>ROUND(K$9*$A$99/1000*($F$19/$D$19)^K$10,0)</f>
        <v>806</v>
      </c>
      <c r="L99" s="97"/>
      <c r="M99" s="94">
        <f>ROUND(M$9*$A$99/1000*($F$19/$D$19)^M$10,0)</f>
        <v>575</v>
      </c>
      <c r="N99" s="95"/>
      <c r="O99" s="101">
        <f>ROUND(O$9*$A$99/1000*($F$19/$D$19)^O$10,0)</f>
        <v>949</v>
      </c>
      <c r="P99" s="98"/>
      <c r="Q99" s="94">
        <f>ROUND(Q$9*$A$99/1000*($F$19/$D$19)^Q$10,0)</f>
        <v>653</v>
      </c>
      <c r="R99" s="95"/>
      <c r="S99" s="101">
        <f>ROUND(S$9*$A$99/1000*($F$19/$D$19)^S$10,0)</f>
        <v>1090</v>
      </c>
      <c r="T99" s="98"/>
      <c r="U99" s="94">
        <f>ROUND(U$9*$A$99/1000*($F$19/$D$19)^U$10,0)</f>
        <v>811</v>
      </c>
      <c r="V99" s="95"/>
      <c r="W99" s="99">
        <f>ROUND(W$9*$A$99/1000*($F$19/$D$19)^W$10,0)</f>
        <v>1369</v>
      </c>
    </row>
    <row r="100" spans="1:23" s="2" customFormat="1" x14ac:dyDescent="0.25">
      <c r="A100" s="156">
        <v>720</v>
      </c>
      <c r="B100" s="258"/>
      <c r="C100" s="259"/>
      <c r="D100" s="100">
        <f>ROUND(D$9*$A$100/1000*($F$19/$D$19)^D$10,0)</f>
        <v>542</v>
      </c>
      <c r="E100" s="131"/>
      <c r="F100" s="100">
        <f>ROUND(F$9*$A$100/1000*($F$19/$D$19)^F$10,0)</f>
        <v>882</v>
      </c>
      <c r="G100" s="131"/>
      <c r="H100" s="100">
        <f>ROUND(H$9*$A$100/1000*($F$19/$D$19)^H$10,0)</f>
        <v>654</v>
      </c>
      <c r="I100" s="95"/>
      <c r="J100" s="94">
        <f>ROUND(J$9*$A$100/1000*($F$19/$D$19)^J$10,0)</f>
        <v>1068</v>
      </c>
      <c r="K100" s="130"/>
      <c r="L100" s="96">
        <f>ROUND(L$9*$A$100/1000*($F$19/$D$19)^L$10,0)</f>
        <v>762</v>
      </c>
      <c r="M100" s="95"/>
      <c r="N100" s="94">
        <f>ROUND(N$9*$A$100/1000*($F$19/$D$19)^N$10,0)</f>
        <v>1251</v>
      </c>
      <c r="O100" s="131"/>
      <c r="P100" s="100">
        <f>ROUND(P$9*$A$100/1000*($F$19/$D$19)^P$10,0)</f>
        <v>870</v>
      </c>
      <c r="Q100" s="95"/>
      <c r="R100" s="94">
        <f>ROUND(R$9*$A$100/1000*($F$19/$D$19)^R$10,0)</f>
        <v>1433</v>
      </c>
      <c r="S100" s="131"/>
      <c r="T100" s="100">
        <f>ROUND(T$9*$A$100/1000*($F$19/$D$19)^T$10,0)</f>
        <v>1084</v>
      </c>
      <c r="U100" s="95"/>
      <c r="V100" s="94">
        <f>ROUND(V$9*$A$100/1000*($F$19/$D$19)^V$10,0)</f>
        <v>1791</v>
      </c>
      <c r="W100" s="130"/>
    </row>
    <row r="101" spans="1:23" s="2" customFormat="1" x14ac:dyDescent="0.25">
      <c r="A101" s="156">
        <v>800</v>
      </c>
      <c r="B101" s="258"/>
      <c r="C101" s="259"/>
      <c r="D101" s="100">
        <f>ROUND(D$9*$A$101/1000*($F$19/$D$19)^D$10,0)</f>
        <v>602</v>
      </c>
      <c r="E101" s="131"/>
      <c r="F101" s="100">
        <f>ROUND(F$9*$A$101/1000*($F$19/$D$19)^F$10,0)</f>
        <v>980</v>
      </c>
      <c r="G101" s="131"/>
      <c r="H101" s="100">
        <f>ROUND(H$9*$A$101/1000*($F$19/$D$19)^H$10,0)</f>
        <v>726</v>
      </c>
      <c r="I101" s="95"/>
      <c r="J101" s="94">
        <f>ROUND(J$9*$A$101/1000*($F$19/$D$19)^J$10,0)</f>
        <v>1186</v>
      </c>
      <c r="K101" s="130"/>
      <c r="L101" s="96">
        <f>ROUND(L$9*$A$101/1000*($F$19/$D$19)^L$10,0)</f>
        <v>846</v>
      </c>
      <c r="M101" s="95"/>
      <c r="N101" s="94">
        <f>ROUND(N$9*$A$101/1000*($F$19/$D$19)^N$10,0)</f>
        <v>1390</v>
      </c>
      <c r="O101" s="131"/>
      <c r="P101" s="100">
        <f>ROUND(P$9*$A$101/1000*($F$19/$D$19)^P$10,0)</f>
        <v>966</v>
      </c>
      <c r="Q101" s="95"/>
      <c r="R101" s="94">
        <f>ROUND(R$9*$A$101/1000*($F$19/$D$19)^R$10,0)</f>
        <v>1592</v>
      </c>
      <c r="S101" s="131"/>
      <c r="T101" s="100">
        <f>ROUND(T$9*$A$101/1000*($F$19/$D$19)^T$10,0)</f>
        <v>1204</v>
      </c>
      <c r="U101" s="95"/>
      <c r="V101" s="94">
        <f>ROUND(V$9*$A$101/1000*($F$19/$D$19)^V$10,0)</f>
        <v>1990</v>
      </c>
      <c r="W101" s="130"/>
    </row>
    <row r="102" spans="1:23" s="2" customFormat="1" x14ac:dyDescent="0.25">
      <c r="A102" s="156">
        <v>820</v>
      </c>
      <c r="B102" s="258"/>
      <c r="C102" s="259"/>
      <c r="D102" s="98"/>
      <c r="E102" s="101">
        <f>ROUND(E$9*$A$102/1000*($F$19/$D$19)^E$10,0)</f>
        <v>484</v>
      </c>
      <c r="F102" s="98"/>
      <c r="G102" s="101">
        <f>ROUND(G$9*$A$102/1000*($F$19/$D$19)^G$10,0)</f>
        <v>772</v>
      </c>
      <c r="H102" s="98"/>
      <c r="I102" s="94">
        <f>ROUND(I$9*$A$102/1000*($F$19/$D$19)^I$10,0)</f>
        <v>580</v>
      </c>
      <c r="J102" s="95"/>
      <c r="K102" s="99">
        <f>ROUND(K$9*$A$102/1000*($F$19/$D$19)^K$10,0)</f>
        <v>944</v>
      </c>
      <c r="L102" s="97"/>
      <c r="M102" s="94">
        <f>ROUND(M$9*$A$102/1000*($F$19/$D$19)^M$10,0)</f>
        <v>673</v>
      </c>
      <c r="N102" s="95"/>
      <c r="O102" s="101">
        <f>ROUND(O$9*$A$102/1000*($F$19/$D$19)^O$10,0)</f>
        <v>1111</v>
      </c>
      <c r="P102" s="98"/>
      <c r="Q102" s="94">
        <f>ROUND(Q$9*$A$102/1000*($F$19/$D$19)^Q$10,0)</f>
        <v>765</v>
      </c>
      <c r="R102" s="95"/>
      <c r="S102" s="101">
        <f>ROUND(S$9*$A$102/1000*($F$19/$D$19)^S$10,0)</f>
        <v>1277</v>
      </c>
      <c r="T102" s="98"/>
      <c r="U102" s="94">
        <f>ROUND(U$9*$A$102/1000*($F$19/$D$19)^U$10,0)</f>
        <v>950</v>
      </c>
      <c r="V102" s="95"/>
      <c r="W102" s="99">
        <f>ROUND(W$9*$A$102/1000*($F$19/$D$19)^W$10,0)</f>
        <v>1603</v>
      </c>
    </row>
    <row r="103" spans="1:23" s="2" customFormat="1" x14ac:dyDescent="0.25">
      <c r="A103" s="156">
        <v>880</v>
      </c>
      <c r="B103" s="258"/>
      <c r="C103" s="259"/>
      <c r="D103" s="100">
        <f t="shared" ref="D103:W103" si="14">ROUND(D$9*$A$103/1000*($F$19/$D$19)^D$10,0)</f>
        <v>663</v>
      </c>
      <c r="E103" s="101">
        <f t="shared" si="14"/>
        <v>519</v>
      </c>
      <c r="F103" s="100">
        <f t="shared" si="14"/>
        <v>1078</v>
      </c>
      <c r="G103" s="101">
        <f t="shared" si="14"/>
        <v>829</v>
      </c>
      <c r="H103" s="100">
        <f t="shared" si="14"/>
        <v>799</v>
      </c>
      <c r="I103" s="94">
        <f t="shared" si="14"/>
        <v>622</v>
      </c>
      <c r="J103" s="94">
        <f t="shared" si="14"/>
        <v>1305</v>
      </c>
      <c r="K103" s="99">
        <f t="shared" si="14"/>
        <v>1013</v>
      </c>
      <c r="L103" s="96">
        <f t="shared" si="14"/>
        <v>931</v>
      </c>
      <c r="M103" s="94">
        <f t="shared" si="14"/>
        <v>722</v>
      </c>
      <c r="N103" s="94">
        <f t="shared" si="14"/>
        <v>1529</v>
      </c>
      <c r="O103" s="101">
        <f t="shared" si="14"/>
        <v>1192</v>
      </c>
      <c r="P103" s="100">
        <f t="shared" si="14"/>
        <v>1063</v>
      </c>
      <c r="Q103" s="94">
        <f t="shared" si="14"/>
        <v>821</v>
      </c>
      <c r="R103" s="94">
        <f t="shared" si="14"/>
        <v>1751</v>
      </c>
      <c r="S103" s="101">
        <f t="shared" si="14"/>
        <v>1370</v>
      </c>
      <c r="T103" s="100">
        <f t="shared" si="14"/>
        <v>1324</v>
      </c>
      <c r="U103" s="94">
        <f t="shared" si="14"/>
        <v>1019</v>
      </c>
      <c r="V103" s="94">
        <f t="shared" si="14"/>
        <v>2189</v>
      </c>
      <c r="W103" s="99">
        <f t="shared" si="14"/>
        <v>1720</v>
      </c>
    </row>
    <row r="104" spans="1:23" s="2" customFormat="1" x14ac:dyDescent="0.25">
      <c r="A104" s="156">
        <v>920</v>
      </c>
      <c r="B104" s="258"/>
      <c r="C104" s="259"/>
      <c r="D104" s="100">
        <f>ROUND(D$9*$A$104/1000*($F$19/$D$19)^D$10,0)</f>
        <v>693</v>
      </c>
      <c r="E104" s="131"/>
      <c r="F104" s="100">
        <f>ROUND(F$9*$A$104/1000*($F$19/$D$19)^F$10,0)</f>
        <v>1127</v>
      </c>
      <c r="G104" s="131"/>
      <c r="H104" s="100">
        <f>ROUND(H$9*$A$104/1000*($F$19/$D$19)^H$10,0)</f>
        <v>835</v>
      </c>
      <c r="I104" s="95"/>
      <c r="J104" s="94">
        <f>ROUND(J$9*$A$104/1000*($F$19/$D$19)^J$10,0)</f>
        <v>1364</v>
      </c>
      <c r="K104" s="130"/>
      <c r="L104" s="96">
        <f>ROUND(L$9*$A$104/1000*($F$19/$D$19)^L$10,0)</f>
        <v>973</v>
      </c>
      <c r="M104" s="95"/>
      <c r="N104" s="94">
        <f>ROUND(N$9*$A$104/1000*($F$19/$D$19)^N$10,0)</f>
        <v>1599</v>
      </c>
      <c r="O104" s="131"/>
      <c r="P104" s="100">
        <f>ROUND(P$9*$A$104/1000*($F$19/$D$19)^P$10,0)</f>
        <v>1111</v>
      </c>
      <c r="Q104" s="95"/>
      <c r="R104" s="94">
        <f>ROUND(R$9*$A$104/1000*($F$19/$D$19)^R$10,0)</f>
        <v>1831</v>
      </c>
      <c r="S104" s="131"/>
      <c r="T104" s="100">
        <f>ROUND(T$9*$A$104/1000*($F$19/$D$19)^T$10,0)</f>
        <v>1385</v>
      </c>
      <c r="U104" s="95"/>
      <c r="V104" s="94">
        <f>ROUND(V$9*$A$104/1000*($F$19/$D$19)^V$10,0)</f>
        <v>2289</v>
      </c>
      <c r="W104" s="130"/>
    </row>
    <row r="105" spans="1:23" s="2" customFormat="1" x14ac:dyDescent="0.25">
      <c r="A105" s="156">
        <v>960</v>
      </c>
      <c r="B105" s="258"/>
      <c r="C105" s="259"/>
      <c r="D105" s="100">
        <f>ROUND(D$9*$A$105/1000*($F$19/$D$19)^D$10,0)</f>
        <v>723</v>
      </c>
      <c r="E105" s="131"/>
      <c r="F105" s="100">
        <f>ROUND(F$9*$A$105/1000*($F$19/$D$19)^F$10,0)</f>
        <v>1176</v>
      </c>
      <c r="G105" s="131"/>
      <c r="H105" s="100">
        <f>ROUND(H$9*$A$105/1000*($F$19/$D$19)^H$10,0)</f>
        <v>872</v>
      </c>
      <c r="I105" s="95"/>
      <c r="J105" s="94">
        <f>ROUND(J$9*$A$105/1000*($F$19/$D$19)^J$10,0)</f>
        <v>1424</v>
      </c>
      <c r="K105" s="130"/>
      <c r="L105" s="96">
        <f>ROUND(L$9*$A$105/1000*($F$19/$D$19)^L$10,0)</f>
        <v>1016</v>
      </c>
      <c r="M105" s="95"/>
      <c r="N105" s="94">
        <f>ROUND(N$9*$A$105/1000*($F$19/$D$19)^N$10,0)</f>
        <v>1668</v>
      </c>
      <c r="O105" s="131"/>
      <c r="P105" s="100">
        <f>ROUND(P$9*$A$105/1000*($F$19/$D$19)^P$10,0)</f>
        <v>1160</v>
      </c>
      <c r="Q105" s="95"/>
      <c r="R105" s="94">
        <f>ROUND(R$9*$A$105/1000*($F$19/$D$19)^R$10,0)</f>
        <v>1910</v>
      </c>
      <c r="S105" s="131"/>
      <c r="T105" s="100">
        <f>ROUND(T$9*$A$105/1000*($F$19/$D$19)^T$10,0)</f>
        <v>1445</v>
      </c>
      <c r="U105" s="95"/>
      <c r="V105" s="94">
        <f>ROUND(V$9*$A$105/1000*($F$19/$D$19)^V$10,0)</f>
        <v>2388</v>
      </c>
      <c r="W105" s="130"/>
    </row>
    <row r="106" spans="1:23" s="2" customFormat="1" x14ac:dyDescent="0.25">
      <c r="A106" s="156">
        <v>1040</v>
      </c>
      <c r="B106" s="258"/>
      <c r="C106" s="259"/>
      <c r="D106" s="100">
        <f>ROUND(D$9*$A$106/1000*($F$19/$D$19)^D$10,0)</f>
        <v>783</v>
      </c>
      <c r="E106" s="131"/>
      <c r="F106" s="100">
        <f>ROUND(F$9*$A$106/1000*($F$19/$D$19)^F$10,0)</f>
        <v>1274</v>
      </c>
      <c r="G106" s="131"/>
      <c r="H106" s="100">
        <f>ROUND(H$9*$A$106/1000*($F$19/$D$19)^H$10,0)</f>
        <v>944</v>
      </c>
      <c r="I106" s="95"/>
      <c r="J106" s="94">
        <f>ROUND(J$9*$A$106/1000*($F$19/$D$19)^J$10,0)</f>
        <v>1542</v>
      </c>
      <c r="K106" s="130"/>
      <c r="L106" s="96">
        <f>ROUND(L$9*$A$106/1000*($F$19/$D$19)^L$10,0)</f>
        <v>1100</v>
      </c>
      <c r="M106" s="95"/>
      <c r="N106" s="94">
        <f>ROUND(N$9*$A$106/1000*($F$19/$D$19)^N$10,0)</f>
        <v>1808</v>
      </c>
      <c r="O106" s="131"/>
      <c r="P106" s="100">
        <f>ROUND(P$9*$A$106/1000*($F$19/$D$19)^P$10,0)</f>
        <v>1256</v>
      </c>
      <c r="Q106" s="95"/>
      <c r="R106" s="94">
        <f>ROUND(R$9*$A$106/1000*($F$19/$D$19)^R$10,0)</f>
        <v>2070</v>
      </c>
      <c r="S106" s="131"/>
      <c r="T106" s="100">
        <f>ROUND(T$9*$A$106/1000*($F$19/$D$19)^T$10,0)</f>
        <v>1565</v>
      </c>
      <c r="U106" s="95"/>
      <c r="V106" s="94">
        <f>ROUND(V$9*$A$106/1000*($F$19/$D$19)^V$10,0)</f>
        <v>2588</v>
      </c>
      <c r="W106" s="130"/>
    </row>
    <row r="107" spans="1:23" s="2" customFormat="1" x14ac:dyDescent="0.25">
      <c r="A107" s="156">
        <v>1060</v>
      </c>
      <c r="B107" s="258"/>
      <c r="C107" s="259"/>
      <c r="D107" s="98"/>
      <c r="E107" s="101">
        <f>ROUND(E$9*$A$107/1000*($F$19/$D$19)^E$10,0)</f>
        <v>625</v>
      </c>
      <c r="F107" s="98"/>
      <c r="G107" s="101">
        <f>ROUND(G$9*$A$107/1000*($F$19/$D$19)^G$10,0)</f>
        <v>999</v>
      </c>
      <c r="H107" s="98"/>
      <c r="I107" s="94">
        <f>ROUND(I$9*$A$107/1000*($F$19/$D$19)^I$10,0)</f>
        <v>749</v>
      </c>
      <c r="J107" s="95"/>
      <c r="K107" s="99">
        <f>ROUND(K$9*$A$107/1000*($F$19/$D$19)^K$10,0)</f>
        <v>1220</v>
      </c>
      <c r="L107" s="97"/>
      <c r="M107" s="94">
        <f>ROUND(M$9*$A$107/1000*($F$19/$D$19)^M$10,0)</f>
        <v>870</v>
      </c>
      <c r="N107" s="95"/>
      <c r="O107" s="101">
        <f>ROUND(O$9*$A$107/1000*($F$19/$D$19)^O$10,0)</f>
        <v>1436</v>
      </c>
      <c r="P107" s="98"/>
      <c r="Q107" s="94">
        <f>ROUND(Q$9*$A$107/1000*($F$19/$D$19)^Q$10,0)</f>
        <v>989</v>
      </c>
      <c r="R107" s="95"/>
      <c r="S107" s="101">
        <f>ROUND(S$9*$A$107/1000*($F$19/$D$19)^S$10,0)</f>
        <v>1650</v>
      </c>
      <c r="T107" s="98"/>
      <c r="U107" s="94">
        <f>ROUND(U$9*$A$107/1000*($F$19/$D$19)^U$10,0)</f>
        <v>1227</v>
      </c>
      <c r="V107" s="95"/>
      <c r="W107" s="99">
        <f>ROUND(W$9*$A$107/1000*($F$19/$D$19)^W$10,0)</f>
        <v>2072</v>
      </c>
    </row>
    <row r="108" spans="1:23" s="2" customFormat="1" x14ac:dyDescent="0.25">
      <c r="A108" s="156">
        <v>1120</v>
      </c>
      <c r="B108" s="258"/>
      <c r="C108" s="259"/>
      <c r="D108" s="100">
        <f t="shared" ref="D108:W108" si="15">ROUND(D$9*$A$108/1000*($F$19/$D$19)^D$10,0)</f>
        <v>843</v>
      </c>
      <c r="E108" s="101">
        <f t="shared" si="15"/>
        <v>661</v>
      </c>
      <c r="F108" s="100">
        <f t="shared" si="15"/>
        <v>1372</v>
      </c>
      <c r="G108" s="101">
        <f t="shared" si="15"/>
        <v>1055</v>
      </c>
      <c r="H108" s="100">
        <f t="shared" si="15"/>
        <v>1017</v>
      </c>
      <c r="I108" s="94">
        <f t="shared" si="15"/>
        <v>792</v>
      </c>
      <c r="J108" s="94">
        <f t="shared" si="15"/>
        <v>1661</v>
      </c>
      <c r="K108" s="99">
        <f t="shared" si="15"/>
        <v>1289</v>
      </c>
      <c r="L108" s="96">
        <f t="shared" si="15"/>
        <v>1185</v>
      </c>
      <c r="M108" s="94">
        <f t="shared" si="15"/>
        <v>920</v>
      </c>
      <c r="N108" s="94">
        <f t="shared" si="15"/>
        <v>1947</v>
      </c>
      <c r="O108" s="101">
        <f t="shared" si="15"/>
        <v>1518</v>
      </c>
      <c r="P108" s="100">
        <f t="shared" si="15"/>
        <v>1353</v>
      </c>
      <c r="Q108" s="94">
        <f t="shared" si="15"/>
        <v>1045</v>
      </c>
      <c r="R108" s="94">
        <f t="shared" si="15"/>
        <v>2229</v>
      </c>
      <c r="S108" s="101">
        <f t="shared" si="15"/>
        <v>1744</v>
      </c>
      <c r="T108" s="100">
        <f t="shared" si="15"/>
        <v>1686</v>
      </c>
      <c r="U108" s="94">
        <f t="shared" si="15"/>
        <v>1297</v>
      </c>
      <c r="V108" s="94">
        <f t="shared" si="15"/>
        <v>2787</v>
      </c>
      <c r="W108" s="99">
        <f t="shared" si="15"/>
        <v>2190</v>
      </c>
    </row>
    <row r="109" spans="1:23" s="2" customFormat="1" x14ac:dyDescent="0.25">
      <c r="A109" s="156">
        <v>1160</v>
      </c>
      <c r="B109" s="258"/>
      <c r="C109" s="259"/>
      <c r="D109" s="100">
        <f>ROUND(D$9*$A$109/1000*($F$19/$D$19)^D$10,0)</f>
        <v>873</v>
      </c>
      <c r="E109" s="131"/>
      <c r="F109" s="100">
        <f>ROUND(F$9*$A$109/1000*($F$19/$D$19)^F$10,0)</f>
        <v>1421</v>
      </c>
      <c r="G109" s="131"/>
      <c r="H109" s="100">
        <f>ROUND(H$9*$A$109/1000*($F$19/$D$19)^H$10,0)</f>
        <v>1053</v>
      </c>
      <c r="I109" s="95"/>
      <c r="J109" s="94">
        <f>ROUND(J$9*$A$109/1000*($F$19/$D$19)^J$10,0)</f>
        <v>1720</v>
      </c>
      <c r="K109" s="130"/>
      <c r="L109" s="96">
        <f>ROUND(L$9*$A$109/1000*($F$19/$D$19)^L$10,0)</f>
        <v>1227</v>
      </c>
      <c r="M109" s="95"/>
      <c r="N109" s="94">
        <f>ROUND(N$9*$A$109/1000*($F$19/$D$19)^N$10,0)</f>
        <v>2016</v>
      </c>
      <c r="O109" s="131"/>
      <c r="P109" s="100">
        <f>ROUND(P$9*$A$109/1000*($F$19/$D$19)^P$10,0)</f>
        <v>1401</v>
      </c>
      <c r="Q109" s="95"/>
      <c r="R109" s="94">
        <f>ROUND(R$9*$A$109/1000*($F$19/$D$19)^R$10,0)</f>
        <v>2308</v>
      </c>
      <c r="S109" s="131"/>
      <c r="T109" s="100">
        <f>ROUND(T$9*$A$109/1000*($F$19/$D$19)^T$10,0)</f>
        <v>1746</v>
      </c>
      <c r="U109" s="95"/>
      <c r="V109" s="94">
        <f>ROUND(V$9*$A$109/1000*($F$19/$D$19)^V$10,0)</f>
        <v>2886</v>
      </c>
      <c r="W109" s="130"/>
    </row>
    <row r="110" spans="1:23" s="2" customFormat="1" x14ac:dyDescent="0.25">
      <c r="A110" s="157">
        <v>1200</v>
      </c>
      <c r="B110" s="258"/>
      <c r="C110" s="259"/>
      <c r="D110" s="100">
        <f>ROUND(D$9*$A$110/1000*($F$19/$D$19)^D$10,0)</f>
        <v>904</v>
      </c>
      <c r="E110" s="131"/>
      <c r="F110" s="100">
        <f>ROUND(F$9*$A$110/1000*($F$19/$D$19)^F$10,0)</f>
        <v>1470</v>
      </c>
      <c r="G110" s="131"/>
      <c r="H110" s="100">
        <f>ROUND(H$9*$A$110/1000*($F$19/$D$19)^H$10,0)</f>
        <v>1090</v>
      </c>
      <c r="I110" s="95"/>
      <c r="J110" s="94">
        <f>ROUND(J$9*$A$110/1000*($F$19/$D$19)^J$10,0)</f>
        <v>1780</v>
      </c>
      <c r="K110" s="130"/>
      <c r="L110" s="96">
        <f>ROUND(L$9*$A$110/1000*($F$19/$D$19)^L$10,0)</f>
        <v>1270</v>
      </c>
      <c r="M110" s="95"/>
      <c r="N110" s="94">
        <f>ROUND(N$9*$A$110/1000*($F$19/$D$19)^N$10,0)</f>
        <v>2086</v>
      </c>
      <c r="O110" s="131"/>
      <c r="P110" s="100">
        <f>ROUND(P$9*$A$110/1000*($F$19/$D$19)^P$10,0)</f>
        <v>1450</v>
      </c>
      <c r="Q110" s="95"/>
      <c r="R110" s="94">
        <f>ROUND(R$9*$A$110/1000*($F$19/$D$19)^R$10,0)</f>
        <v>2388</v>
      </c>
      <c r="S110" s="131"/>
      <c r="T110" s="100">
        <f>ROUND(T$9*$A$110/1000*($F$19/$D$19)^T$10,0)</f>
        <v>1806</v>
      </c>
      <c r="U110" s="95"/>
      <c r="V110" s="94">
        <f>ROUND(V$9*$A$110/1000*($F$19/$D$19)^V$10,0)</f>
        <v>2986</v>
      </c>
      <c r="W110" s="130"/>
    </row>
    <row r="111" spans="1:23" s="2" customFormat="1" x14ac:dyDescent="0.25">
      <c r="A111" s="157">
        <v>1280</v>
      </c>
      <c r="B111" s="258"/>
      <c r="C111" s="259"/>
      <c r="D111" s="100">
        <f>ROUND(D$9*$A$111/1000*($F$19/$D$19)^D$10,0)</f>
        <v>964</v>
      </c>
      <c r="E111" s="131"/>
      <c r="F111" s="100">
        <f>ROUND(F$9*$A$111/1000*($F$19/$D$19)^F$10,0)</f>
        <v>1568</v>
      </c>
      <c r="G111" s="131"/>
      <c r="H111" s="100">
        <f>ROUND(H$9*$A$111/1000*($F$19/$D$19)^H$10,0)</f>
        <v>1162</v>
      </c>
      <c r="I111" s="95"/>
      <c r="J111" s="94">
        <f>ROUND(J$9*$A$111/1000*($F$19/$D$19)^J$10,0)</f>
        <v>1898</v>
      </c>
      <c r="K111" s="130"/>
      <c r="L111" s="96">
        <f>ROUND(L$9*$A$111/1000*($F$19/$D$19)^L$10,0)</f>
        <v>1354</v>
      </c>
      <c r="M111" s="95"/>
      <c r="N111" s="94">
        <f>ROUND(N$9*$A$111/1000*($F$19/$D$19)^N$10,0)</f>
        <v>2225</v>
      </c>
      <c r="O111" s="131"/>
      <c r="P111" s="100">
        <f>ROUND(P$9*$A$111/1000*($F$19/$D$19)^P$10,0)</f>
        <v>1546</v>
      </c>
      <c r="Q111" s="95"/>
      <c r="R111" s="94">
        <f>ROUND(R$9*$A$111/1000*($F$19/$D$19)^R$10,0)</f>
        <v>2547</v>
      </c>
      <c r="S111" s="131"/>
      <c r="T111" s="100">
        <f>ROUND(T$9*$A$111/1000*($F$19/$D$19)^T$10,0)</f>
        <v>1926</v>
      </c>
      <c r="U111" s="95"/>
      <c r="V111" s="94">
        <f>ROUND(V$9*$A$111/1000*($F$19/$D$19)^V$10,0)</f>
        <v>3185</v>
      </c>
      <c r="W111" s="130"/>
    </row>
    <row r="112" spans="1:23" s="2" customFormat="1" x14ac:dyDescent="0.25">
      <c r="A112" s="157">
        <v>1300</v>
      </c>
      <c r="B112" s="258"/>
      <c r="C112" s="259"/>
      <c r="D112" s="98"/>
      <c r="E112" s="101">
        <f>ROUND(E$9*$A$112/1000*($F$19/$D$19)^E$10,0)</f>
        <v>767</v>
      </c>
      <c r="F112" s="98"/>
      <c r="G112" s="101">
        <f>ROUND(G$9*$A$112/1000*($F$19/$D$19)^G$10,0)</f>
        <v>1225</v>
      </c>
      <c r="H112" s="98"/>
      <c r="I112" s="94">
        <f>ROUND(I$9*$A$112/1000*($F$19/$D$19)^I$10,0)</f>
        <v>919</v>
      </c>
      <c r="J112" s="95"/>
      <c r="K112" s="99">
        <f>ROUND(K$9*$A$112/1000*($F$19/$D$19)^K$10,0)</f>
        <v>1496</v>
      </c>
      <c r="L112" s="97"/>
      <c r="M112" s="94">
        <f>ROUND(M$9*$A$112/1000*($F$19/$D$19)^M$10,0)</f>
        <v>1067</v>
      </c>
      <c r="N112" s="95"/>
      <c r="O112" s="101">
        <f>ROUND(O$9*$A$112/1000*($F$19/$D$19)^O$10,0)</f>
        <v>1762</v>
      </c>
      <c r="P112" s="98"/>
      <c r="Q112" s="94">
        <f>ROUND(Q$9*$A$112/1000*($F$19/$D$19)^Q$10,0)</f>
        <v>1213</v>
      </c>
      <c r="R112" s="95"/>
      <c r="S112" s="101">
        <f>ROUND(S$9*$A$112/1000*($F$19/$D$19)^S$10,0)</f>
        <v>2024</v>
      </c>
      <c r="T112" s="98"/>
      <c r="U112" s="94">
        <f>ROUND(U$9*$A$112/1000*($F$19/$D$19)^U$10,0)</f>
        <v>1505</v>
      </c>
      <c r="V112" s="95"/>
      <c r="W112" s="99">
        <f>ROUND(W$9*$A$112/1000*($F$19/$D$19)^W$10,0)</f>
        <v>2542</v>
      </c>
    </row>
    <row r="113" spans="1:23" s="2" customFormat="1" x14ac:dyDescent="0.25">
      <c r="A113" s="157">
        <v>1360</v>
      </c>
      <c r="B113" s="258"/>
      <c r="C113" s="259"/>
      <c r="D113" s="100">
        <f t="shared" ref="D113:W113" si="16">ROUND(D$9*$A$113/1000*($F$19/$D$19)^D$10,0)</f>
        <v>1024</v>
      </c>
      <c r="E113" s="101">
        <f t="shared" si="16"/>
        <v>802</v>
      </c>
      <c r="F113" s="100">
        <f t="shared" si="16"/>
        <v>1666</v>
      </c>
      <c r="G113" s="101">
        <f t="shared" si="16"/>
        <v>1281</v>
      </c>
      <c r="H113" s="100">
        <f t="shared" si="16"/>
        <v>1235</v>
      </c>
      <c r="I113" s="94">
        <f t="shared" si="16"/>
        <v>962</v>
      </c>
      <c r="J113" s="94">
        <f t="shared" si="16"/>
        <v>2017</v>
      </c>
      <c r="K113" s="99">
        <f t="shared" si="16"/>
        <v>1565</v>
      </c>
      <c r="L113" s="96">
        <f t="shared" si="16"/>
        <v>1439</v>
      </c>
      <c r="M113" s="94">
        <f t="shared" si="16"/>
        <v>1117</v>
      </c>
      <c r="N113" s="94">
        <f t="shared" si="16"/>
        <v>2364</v>
      </c>
      <c r="O113" s="101">
        <f t="shared" si="16"/>
        <v>1843</v>
      </c>
      <c r="P113" s="100">
        <f t="shared" si="16"/>
        <v>1643</v>
      </c>
      <c r="Q113" s="94">
        <f t="shared" si="16"/>
        <v>1269</v>
      </c>
      <c r="R113" s="94">
        <f t="shared" si="16"/>
        <v>2706</v>
      </c>
      <c r="S113" s="101">
        <f t="shared" si="16"/>
        <v>2118</v>
      </c>
      <c r="T113" s="100">
        <f t="shared" si="16"/>
        <v>2047</v>
      </c>
      <c r="U113" s="94">
        <f t="shared" si="16"/>
        <v>1575</v>
      </c>
      <c r="V113" s="94">
        <f t="shared" si="16"/>
        <v>3384</v>
      </c>
      <c r="W113" s="99">
        <f t="shared" si="16"/>
        <v>2659</v>
      </c>
    </row>
    <row r="114" spans="1:23" s="2" customFormat="1" x14ac:dyDescent="0.25">
      <c r="A114" s="157">
        <v>1420</v>
      </c>
      <c r="B114" s="258"/>
      <c r="C114" s="259"/>
      <c r="D114" s="98"/>
      <c r="E114" s="101">
        <f>ROUND(E$9*$A$114/1000*($F$19/$D$19)^E$10,0)</f>
        <v>838</v>
      </c>
      <c r="F114" s="98"/>
      <c r="G114" s="101">
        <f>ROUND(G$9*$A$114/1000*($F$19/$D$19)^G$10,0)</f>
        <v>1338</v>
      </c>
      <c r="H114" s="98"/>
      <c r="I114" s="94">
        <f>ROUND(I$9*$A$114/1000*($F$19/$D$19)^I$10,0)</f>
        <v>1004</v>
      </c>
      <c r="J114" s="95"/>
      <c r="K114" s="99">
        <f>ROUND(K$9*$A$114/1000*($F$19/$D$19)^K$10,0)</f>
        <v>1634</v>
      </c>
      <c r="L114" s="97"/>
      <c r="M114" s="94">
        <f>ROUND(M$9*$A$114/1000*($F$19/$D$19)^M$10,0)</f>
        <v>1166</v>
      </c>
      <c r="N114" s="95"/>
      <c r="O114" s="101">
        <f>ROUND(O$9*$A$114/1000*($F$19/$D$19)^O$10,0)</f>
        <v>1924</v>
      </c>
      <c r="P114" s="98"/>
      <c r="Q114" s="94">
        <f>ROUND(Q$9*$A$114/1000*($F$19/$D$19)^Q$10,0)</f>
        <v>1325</v>
      </c>
      <c r="R114" s="95"/>
      <c r="S114" s="101">
        <f>ROUND(S$9*$A$114/1000*($F$19/$D$19)^S$10,0)</f>
        <v>2211</v>
      </c>
      <c r="T114" s="98"/>
      <c r="U114" s="94">
        <f>ROUND(U$9*$A$114/1000*($F$19/$D$19)^U$10,0)</f>
        <v>1644</v>
      </c>
      <c r="V114" s="95"/>
      <c r="W114" s="99">
        <f>ROUND(W$9*$A$114/1000*($F$19/$D$19)^W$10,0)</f>
        <v>2776</v>
      </c>
    </row>
    <row r="115" spans="1:23" s="2" customFormat="1" x14ac:dyDescent="0.25">
      <c r="A115" s="157">
        <v>1440</v>
      </c>
      <c r="B115" s="258"/>
      <c r="C115" s="259"/>
      <c r="D115" s="100">
        <f>ROUND(D$9*$A$115/1000*($F$19/$D$19)^D$10,0)</f>
        <v>1084</v>
      </c>
      <c r="E115" s="131"/>
      <c r="F115" s="100">
        <f>ROUND(F$9*$A$115/1000*($F$19/$D$19)^F$10,0)</f>
        <v>1764</v>
      </c>
      <c r="G115" s="131"/>
      <c r="H115" s="100">
        <f>ROUND(H$9*$A$115/1000*($F$19/$D$19)^H$10,0)</f>
        <v>1308</v>
      </c>
      <c r="I115" s="95"/>
      <c r="J115" s="94">
        <f>ROUND(J$9*$A$115/1000*($F$19/$D$19)^J$10,0)</f>
        <v>2136</v>
      </c>
      <c r="K115" s="130"/>
      <c r="L115" s="96">
        <f>ROUND(L$9*$A$115/1000*($F$19/$D$19)^L$10,0)</f>
        <v>1524</v>
      </c>
      <c r="M115" s="95"/>
      <c r="N115" s="94">
        <f>ROUND(N$9*$A$115/1000*($F$19/$D$19)^N$10,0)</f>
        <v>2503</v>
      </c>
      <c r="O115" s="131"/>
      <c r="P115" s="100">
        <f>ROUND(P$9*$A$115/1000*($F$19/$D$19)^P$10,0)</f>
        <v>1740</v>
      </c>
      <c r="Q115" s="95"/>
      <c r="R115" s="94">
        <f>ROUND(R$9*$A$115/1000*($F$19/$D$19)^R$10,0)</f>
        <v>2866</v>
      </c>
      <c r="S115" s="131"/>
      <c r="T115" s="100">
        <f>ROUND(T$9*$A$115/1000*($F$19/$D$19)^T$10,0)</f>
        <v>2167</v>
      </c>
      <c r="U115" s="95"/>
      <c r="V115" s="94">
        <f>ROUND(V$9*$A$115/1000*($F$19/$D$19)^V$10,0)</f>
        <v>3583</v>
      </c>
      <c r="W115" s="130"/>
    </row>
    <row r="116" spans="1:23" s="2" customFormat="1" x14ac:dyDescent="0.25">
      <c r="A116" s="157">
        <v>1520</v>
      </c>
      <c r="B116" s="258"/>
      <c r="C116" s="259"/>
      <c r="D116" s="100">
        <f>ROUND(D$9*$A$116/1000*($F$19/$D$19)^D$10,0)</f>
        <v>1145</v>
      </c>
      <c r="E116" s="131"/>
      <c r="F116" s="100">
        <f>ROUND(F$9*$A$116/1000*($F$19/$D$19)^F$10,0)</f>
        <v>1862</v>
      </c>
      <c r="G116" s="131"/>
      <c r="H116" s="100">
        <f>ROUND(H$9*$A$116/1000*($F$19/$D$19)^H$10,0)</f>
        <v>1380</v>
      </c>
      <c r="I116" s="95"/>
      <c r="J116" s="94">
        <f>ROUND(J$9*$A$116/1000*($F$19/$D$19)^J$10,0)</f>
        <v>2254</v>
      </c>
      <c r="K116" s="130"/>
      <c r="L116" s="96">
        <f>ROUND(L$9*$A$116/1000*($F$19/$D$19)^L$10,0)</f>
        <v>1608</v>
      </c>
      <c r="M116" s="95"/>
      <c r="N116" s="94">
        <f>ROUND(N$9*$A$116/1000*($F$19/$D$19)^N$10,0)</f>
        <v>2642</v>
      </c>
      <c r="O116" s="131"/>
      <c r="P116" s="100">
        <f>ROUND(P$9*$A$116/1000*($F$19/$D$19)^P$10,0)</f>
        <v>1836</v>
      </c>
      <c r="Q116" s="95"/>
      <c r="R116" s="94">
        <f>ROUND(R$9*$A$116/1000*($F$19/$D$19)^R$10,0)</f>
        <v>3025</v>
      </c>
      <c r="S116" s="131"/>
      <c r="T116" s="100">
        <f>ROUND(T$9*$A$116/1000*($F$19/$D$19)^T$10,0)</f>
        <v>2288</v>
      </c>
      <c r="U116" s="95"/>
      <c r="V116" s="94">
        <f>ROUND(V$9*$A$116/1000*($F$19/$D$19)^V$10,0)</f>
        <v>3782</v>
      </c>
      <c r="W116" s="130"/>
    </row>
    <row r="117" spans="1:23" s="2" customFormat="1" x14ac:dyDescent="0.25">
      <c r="A117" s="157">
        <v>1540</v>
      </c>
      <c r="B117" s="258"/>
      <c r="C117" s="259"/>
      <c r="D117" s="98"/>
      <c r="E117" s="101">
        <f>ROUND(E$9*$A$117/1000*($F$19/$D$19)^E$10,0)</f>
        <v>909</v>
      </c>
      <c r="F117" s="98"/>
      <c r="G117" s="101">
        <f>ROUND(G$9*$A$117/1000*($F$19/$D$19)^G$10,0)</f>
        <v>1451</v>
      </c>
      <c r="H117" s="98"/>
      <c r="I117" s="94">
        <f>ROUND(I$9*$A$117/1000*($F$19/$D$19)^I$10,0)</f>
        <v>1089</v>
      </c>
      <c r="J117" s="95"/>
      <c r="K117" s="99">
        <f>ROUND(K$9*$A$117/1000*($F$19/$D$19)^K$10,0)</f>
        <v>1773</v>
      </c>
      <c r="L117" s="97"/>
      <c r="M117" s="94">
        <f>ROUND(M$9*$A$117/1000*($F$19/$D$19)^M$10,0)</f>
        <v>1264</v>
      </c>
      <c r="N117" s="95"/>
      <c r="O117" s="101">
        <f>ROUND(O$9*$A$117/1000*($F$19/$D$19)^O$10,0)</f>
        <v>2087</v>
      </c>
      <c r="P117" s="98"/>
      <c r="Q117" s="94">
        <f>ROUND(Q$9*$A$117/1000*($F$19/$D$19)^Q$10,0)</f>
        <v>1437</v>
      </c>
      <c r="R117" s="95"/>
      <c r="S117" s="101">
        <f>ROUND(S$9*$A$117/1000*($F$19/$D$19)^S$10,0)</f>
        <v>2398</v>
      </c>
      <c r="T117" s="98"/>
      <c r="U117" s="94">
        <f>ROUND(U$9*$A$117/1000*($F$19/$D$19)^U$10,0)</f>
        <v>1783</v>
      </c>
      <c r="V117" s="95"/>
      <c r="W117" s="99">
        <f>ROUND(W$9*$A$117/1000*($F$19/$D$19)^W$10,0)</f>
        <v>3011</v>
      </c>
    </row>
    <row r="118" spans="1:23" s="2" customFormat="1" x14ac:dyDescent="0.25">
      <c r="A118" s="157">
        <v>1600</v>
      </c>
      <c r="B118" s="258"/>
      <c r="C118" s="259"/>
      <c r="D118" s="100">
        <f t="shared" ref="D118:W118" si="17">ROUND(D$9*$A$118/1000*($F$19/$D$19)^D$10,0)</f>
        <v>1205</v>
      </c>
      <c r="E118" s="101">
        <f t="shared" si="17"/>
        <v>944</v>
      </c>
      <c r="F118" s="100">
        <f t="shared" si="17"/>
        <v>1960</v>
      </c>
      <c r="G118" s="101">
        <f t="shared" si="17"/>
        <v>1507</v>
      </c>
      <c r="H118" s="100">
        <f t="shared" si="17"/>
        <v>1453</v>
      </c>
      <c r="I118" s="94">
        <f t="shared" si="17"/>
        <v>1131</v>
      </c>
      <c r="J118" s="94">
        <f t="shared" si="17"/>
        <v>2373</v>
      </c>
      <c r="K118" s="99">
        <f t="shared" si="17"/>
        <v>1842</v>
      </c>
      <c r="L118" s="96">
        <f t="shared" si="17"/>
        <v>1693</v>
      </c>
      <c r="M118" s="94">
        <f t="shared" si="17"/>
        <v>1314</v>
      </c>
      <c r="N118" s="94">
        <f t="shared" si="17"/>
        <v>2781</v>
      </c>
      <c r="O118" s="101">
        <f t="shared" si="17"/>
        <v>2168</v>
      </c>
      <c r="P118" s="100">
        <f t="shared" si="17"/>
        <v>1933</v>
      </c>
      <c r="Q118" s="94">
        <f t="shared" si="17"/>
        <v>1493</v>
      </c>
      <c r="R118" s="94">
        <f t="shared" si="17"/>
        <v>3184</v>
      </c>
      <c r="S118" s="101">
        <f t="shared" si="17"/>
        <v>2491</v>
      </c>
      <c r="T118" s="100">
        <f t="shared" si="17"/>
        <v>2408</v>
      </c>
      <c r="U118" s="94">
        <f t="shared" si="17"/>
        <v>1853</v>
      </c>
      <c r="V118" s="94">
        <f t="shared" si="17"/>
        <v>3981</v>
      </c>
      <c r="W118" s="99">
        <f t="shared" si="17"/>
        <v>3128</v>
      </c>
    </row>
    <row r="119" spans="1:23" s="2" customFormat="1" x14ac:dyDescent="0.25">
      <c r="A119" s="157">
        <v>1660</v>
      </c>
      <c r="B119" s="258"/>
      <c r="C119" s="259"/>
      <c r="D119" s="98"/>
      <c r="E119" s="101">
        <f>ROUND(E$9*$A$119/1000*($F$19/$D$19)^E$10,0)</f>
        <v>979</v>
      </c>
      <c r="F119" s="98"/>
      <c r="G119" s="101">
        <f>ROUND(G$9*$A$119/1000*($F$19/$D$19)^G$10,0)</f>
        <v>1564</v>
      </c>
      <c r="H119" s="98"/>
      <c r="I119" s="94">
        <f>ROUND(I$9*$A$119/1000*($F$19/$D$19)^I$10,0)</f>
        <v>1174</v>
      </c>
      <c r="J119" s="95"/>
      <c r="K119" s="99">
        <f>ROUND(K$9*$A$119/1000*($F$19/$D$19)^K$10,0)</f>
        <v>1911</v>
      </c>
      <c r="L119" s="97"/>
      <c r="M119" s="94">
        <f>ROUND(M$9*$A$119/1000*($F$19/$D$19)^M$10,0)</f>
        <v>1363</v>
      </c>
      <c r="N119" s="95"/>
      <c r="O119" s="101">
        <f>ROUND(O$9*$A$119/1000*($F$19/$D$19)^O$10,0)</f>
        <v>2249</v>
      </c>
      <c r="P119" s="98"/>
      <c r="Q119" s="94">
        <f>ROUND(Q$9*$A$119/1000*($F$19/$D$19)^Q$10,0)</f>
        <v>1549</v>
      </c>
      <c r="R119" s="95"/>
      <c r="S119" s="101">
        <f>ROUND(S$9*$A$119/1000*($F$19/$D$19)^S$10,0)</f>
        <v>2585</v>
      </c>
      <c r="T119" s="98"/>
      <c r="U119" s="94">
        <f>ROUND(U$9*$A$119/1000*($F$19/$D$19)^U$10,0)</f>
        <v>1922</v>
      </c>
      <c r="V119" s="95"/>
      <c r="W119" s="99">
        <f>ROUND(W$9*$A$119/1000*($F$19/$D$19)^W$10,0)</f>
        <v>3245</v>
      </c>
    </row>
    <row r="120" spans="1:23" s="2" customFormat="1" x14ac:dyDescent="0.25">
      <c r="A120" s="157">
        <v>1680</v>
      </c>
      <c r="B120" s="258"/>
      <c r="C120" s="259"/>
      <c r="D120" s="100">
        <f>ROUND(D$9*$A$120/1000*($F$19/$D$19)^D$10,0)</f>
        <v>1265</v>
      </c>
      <c r="E120" s="131"/>
      <c r="F120" s="100">
        <f>ROUND(F$9*$A$120/1000*($F$19/$D$19)^F$10,0)</f>
        <v>2058</v>
      </c>
      <c r="G120" s="131"/>
      <c r="H120" s="100">
        <f>ROUND(H$9*$A$120/1000*($F$19/$D$19)^H$10,0)</f>
        <v>1525</v>
      </c>
      <c r="I120" s="95"/>
      <c r="J120" s="94">
        <f>ROUND(J$9*$A$120/1000*($F$19/$D$19)^J$10,0)</f>
        <v>2491</v>
      </c>
      <c r="K120" s="130"/>
      <c r="L120" s="96">
        <f>ROUND(L$9*$A$120/1000*($F$19/$D$19)^L$10,0)</f>
        <v>1777</v>
      </c>
      <c r="M120" s="95"/>
      <c r="N120" s="94">
        <f>ROUND(N$9*$A$120/1000*($F$19/$D$19)^N$10,0)</f>
        <v>2920</v>
      </c>
      <c r="O120" s="131"/>
      <c r="P120" s="100">
        <f>ROUND(P$9*$A$120/1000*($F$19/$D$19)^P$10,0)</f>
        <v>2029</v>
      </c>
      <c r="Q120" s="95"/>
      <c r="R120" s="94">
        <f>ROUND(R$9*$A$120/1000*($F$19/$D$19)^R$10,0)</f>
        <v>3343</v>
      </c>
      <c r="S120" s="131"/>
      <c r="T120" s="100">
        <f>ROUND(T$9*$A$120/1000*($F$19/$D$19)^T$10,0)</f>
        <v>2528</v>
      </c>
      <c r="U120" s="95"/>
      <c r="V120" s="94">
        <f>ROUND(V$9*$A$120/1000*($F$19/$D$19)^V$10,0)</f>
        <v>4180</v>
      </c>
      <c r="W120" s="130"/>
    </row>
    <row r="121" spans="1:23" s="2" customFormat="1" x14ac:dyDescent="0.25">
      <c r="A121" s="157">
        <v>1760</v>
      </c>
      <c r="B121" s="258"/>
      <c r="C121" s="259"/>
      <c r="D121" s="100">
        <f>ROUND(D$9*$A$121/1000*($F$19/$D$19)^D$10,0)</f>
        <v>1325</v>
      </c>
      <c r="E121" s="131"/>
      <c r="F121" s="100">
        <f>ROUND(F$9*$A$121/1000*($F$19/$D$19)^F$10,0)</f>
        <v>2156</v>
      </c>
      <c r="G121" s="131"/>
      <c r="H121" s="100">
        <f>ROUND(H$9*$A$121/1000*($F$19/$D$19)^H$10,0)</f>
        <v>1598</v>
      </c>
      <c r="I121" s="95"/>
      <c r="J121" s="94">
        <f>ROUND(J$9*$A$121/1000*($F$19/$D$19)^J$10,0)</f>
        <v>2610</v>
      </c>
      <c r="K121" s="130"/>
      <c r="L121" s="96">
        <f>ROUND(L$9*$A$121/1000*($F$19/$D$19)^L$10,0)</f>
        <v>1862</v>
      </c>
      <c r="M121" s="95"/>
      <c r="N121" s="94">
        <f>ROUND(N$9*$A$121/1000*($F$19/$D$19)^N$10,0)</f>
        <v>3059</v>
      </c>
      <c r="O121" s="131"/>
      <c r="P121" s="100">
        <f>ROUND(P$9*$A$121/1000*($F$19/$D$19)^P$10,0)</f>
        <v>2126</v>
      </c>
      <c r="Q121" s="95"/>
      <c r="R121" s="94">
        <f>ROUND(R$9*$A$121/1000*($F$19/$D$19)^R$10,0)</f>
        <v>3502</v>
      </c>
      <c r="S121" s="131"/>
      <c r="T121" s="100">
        <f>ROUND(T$9*$A$121/1000*($F$19/$D$19)^T$10,0)</f>
        <v>2649</v>
      </c>
      <c r="U121" s="95"/>
      <c r="V121" s="94">
        <f>ROUND(V$9*$A$121/1000*($F$19/$D$19)^V$10,0)</f>
        <v>4379</v>
      </c>
      <c r="W121" s="130"/>
    </row>
    <row r="122" spans="1:23" s="2" customFormat="1" x14ac:dyDescent="0.25">
      <c r="A122" s="157">
        <v>1780</v>
      </c>
      <c r="B122" s="258"/>
      <c r="C122" s="259"/>
      <c r="D122" s="98"/>
      <c r="E122" s="101">
        <f>ROUND(E$9*$A$122/1000*($F$19/$D$19)^E$10,0)</f>
        <v>1050</v>
      </c>
      <c r="F122" s="98"/>
      <c r="G122" s="101">
        <f>ROUND(G$9*$A$122/1000*($F$19/$D$19)^G$10,0)</f>
        <v>1677</v>
      </c>
      <c r="H122" s="98"/>
      <c r="I122" s="94">
        <f>ROUND(I$9*$A$122/1000*($F$19/$D$19)^I$10,0)</f>
        <v>1258</v>
      </c>
      <c r="J122" s="95"/>
      <c r="K122" s="99">
        <f>ROUND(K$9*$A$122/1000*($F$19/$D$19)^K$10,0)</f>
        <v>2049</v>
      </c>
      <c r="L122" s="97"/>
      <c r="M122" s="94">
        <f>ROUND(M$9*$A$122/1000*($F$19/$D$19)^M$10,0)</f>
        <v>1461</v>
      </c>
      <c r="N122" s="95"/>
      <c r="O122" s="101">
        <f>ROUND(O$9*$A$122/1000*($F$19/$D$19)^O$10,0)</f>
        <v>2412</v>
      </c>
      <c r="P122" s="98"/>
      <c r="Q122" s="94">
        <f>ROUND(Q$9*$A$122/1000*($F$19/$D$19)^Q$10,0)</f>
        <v>1661</v>
      </c>
      <c r="R122" s="95"/>
      <c r="S122" s="101">
        <f>ROUND(S$9*$A$122/1000*($F$19/$D$19)^S$10,0)</f>
        <v>2771</v>
      </c>
      <c r="T122" s="98"/>
      <c r="U122" s="94">
        <f>ROUND(U$9*$A$122/1000*($F$19/$D$19)^U$10,0)</f>
        <v>2061</v>
      </c>
      <c r="V122" s="95"/>
      <c r="W122" s="99">
        <f>ROUND(W$9*$A$122/1000*($F$19/$D$19)^W$10,0)</f>
        <v>3480</v>
      </c>
    </row>
    <row r="123" spans="1:23" s="2" customFormat="1" x14ac:dyDescent="0.25">
      <c r="A123" s="157">
        <v>1840</v>
      </c>
      <c r="B123" s="258"/>
      <c r="C123" s="259"/>
      <c r="D123" s="100">
        <f t="shared" ref="D123:W123" si="18">ROUND(D$9*$A$123/1000*($F$19/$D$19)^D$10,0)</f>
        <v>1386</v>
      </c>
      <c r="E123" s="101">
        <f t="shared" si="18"/>
        <v>1086</v>
      </c>
      <c r="F123" s="100">
        <f t="shared" si="18"/>
        <v>2254</v>
      </c>
      <c r="G123" s="101">
        <f t="shared" si="18"/>
        <v>1733</v>
      </c>
      <c r="H123" s="100">
        <f t="shared" si="18"/>
        <v>1671</v>
      </c>
      <c r="I123" s="94">
        <f t="shared" si="18"/>
        <v>1301</v>
      </c>
      <c r="J123" s="94">
        <f t="shared" si="18"/>
        <v>2729</v>
      </c>
      <c r="K123" s="99">
        <f t="shared" si="18"/>
        <v>2118</v>
      </c>
      <c r="L123" s="96">
        <f t="shared" si="18"/>
        <v>1947</v>
      </c>
      <c r="M123" s="94">
        <f t="shared" si="18"/>
        <v>1511</v>
      </c>
      <c r="N123" s="94">
        <f t="shared" si="18"/>
        <v>3198</v>
      </c>
      <c r="O123" s="101">
        <f t="shared" si="18"/>
        <v>2493</v>
      </c>
      <c r="P123" s="100">
        <f t="shared" si="18"/>
        <v>2223</v>
      </c>
      <c r="Q123" s="94">
        <f t="shared" si="18"/>
        <v>1717</v>
      </c>
      <c r="R123" s="94">
        <f t="shared" si="18"/>
        <v>3662</v>
      </c>
      <c r="S123" s="101">
        <f t="shared" si="18"/>
        <v>2865</v>
      </c>
      <c r="T123" s="100">
        <f t="shared" si="18"/>
        <v>2769</v>
      </c>
      <c r="U123" s="94">
        <f t="shared" si="18"/>
        <v>2131</v>
      </c>
      <c r="V123" s="94">
        <f t="shared" si="18"/>
        <v>4578</v>
      </c>
      <c r="W123" s="99">
        <f t="shared" si="18"/>
        <v>3597</v>
      </c>
    </row>
    <row r="124" spans="1:23" s="2" customFormat="1" x14ac:dyDescent="0.25">
      <c r="A124" s="157">
        <v>1900</v>
      </c>
      <c r="B124" s="258"/>
      <c r="C124" s="259"/>
      <c r="D124" s="98"/>
      <c r="E124" s="101">
        <f>ROUND(E$9*$A$124/1000*($F$19/$D$19)^E$10,0)</f>
        <v>1121</v>
      </c>
      <c r="F124" s="98"/>
      <c r="G124" s="101">
        <f>ROUND(G$9*$A$124/1000*($F$19/$D$19)^G$10,0)</f>
        <v>1790</v>
      </c>
      <c r="H124" s="98"/>
      <c r="I124" s="94">
        <f>ROUND(I$9*$A$124/1000*($F$19/$D$19)^I$10,0)</f>
        <v>1343</v>
      </c>
      <c r="J124" s="95"/>
      <c r="K124" s="99">
        <f>ROUND(K$9*$A$124/1000*($F$19/$D$19)^K$10,0)</f>
        <v>2187</v>
      </c>
      <c r="L124" s="97"/>
      <c r="M124" s="94">
        <f>ROUND(M$9*$A$124/1000*($F$19/$D$19)^M$10,0)</f>
        <v>1560</v>
      </c>
      <c r="N124" s="95"/>
      <c r="O124" s="101">
        <f>ROUND(O$9*$A$124/1000*($F$19/$D$19)^O$10,0)</f>
        <v>2575</v>
      </c>
      <c r="P124" s="98"/>
      <c r="Q124" s="94">
        <f>ROUND(Q$9*$A$124/1000*($F$19/$D$19)^Q$10,0)</f>
        <v>1773</v>
      </c>
      <c r="R124" s="95"/>
      <c r="S124" s="101">
        <f>ROUND(S$9*$A$124/1000*($F$19/$D$19)^S$10,0)</f>
        <v>2958</v>
      </c>
      <c r="T124" s="98"/>
      <c r="U124" s="94">
        <f>ROUND(U$9*$A$124/1000*($F$19/$D$19)^U$10,0)</f>
        <v>2200</v>
      </c>
      <c r="V124" s="95"/>
      <c r="W124" s="99">
        <f>ROUND(W$9*$A$124/1000*($F$19/$D$19)^W$10,0)</f>
        <v>3715</v>
      </c>
    </row>
    <row r="125" spans="1:23" s="2" customFormat="1" x14ac:dyDescent="0.25">
      <c r="A125" s="157">
        <v>1920</v>
      </c>
      <c r="B125" s="258"/>
      <c r="C125" s="259"/>
      <c r="D125" s="100">
        <f>ROUND(D$9*$A$125/1000*($F$19/$D$19)^D$10,0)</f>
        <v>1446</v>
      </c>
      <c r="E125" s="131"/>
      <c r="F125" s="100">
        <f>ROUND(F$9*$A$125/1000*($F$19/$D$19)^F$10,0)</f>
        <v>2352</v>
      </c>
      <c r="G125" s="131"/>
      <c r="H125" s="100">
        <f>ROUND(H$9*$A$125/1000*($F$19/$D$19)^H$10,0)</f>
        <v>1743</v>
      </c>
      <c r="I125" s="95"/>
      <c r="J125" s="94">
        <f>ROUND(J$9*$A$125/1000*($F$19/$D$19)^J$10,0)</f>
        <v>2847</v>
      </c>
      <c r="K125" s="130"/>
      <c r="L125" s="96">
        <f>ROUND(L$9*$A$125/1000*($F$19/$D$19)^L$10,0)</f>
        <v>2031</v>
      </c>
      <c r="M125" s="95"/>
      <c r="N125" s="94">
        <f>ROUND(N$9*$A$125/1000*($F$19/$D$19)^N$10,0)</f>
        <v>3337</v>
      </c>
      <c r="O125" s="131"/>
      <c r="P125" s="100">
        <f>ROUND(P$9*$A$125/1000*($F$19/$D$19)^P$10,0)</f>
        <v>2319</v>
      </c>
      <c r="Q125" s="95"/>
      <c r="R125" s="94">
        <f>ROUND(R$9*$A$125/1000*($F$19/$D$19)^R$10,0)</f>
        <v>3821</v>
      </c>
      <c r="S125" s="131"/>
      <c r="T125" s="100">
        <f>ROUND(T$9*$A$125/1000*($F$19/$D$19)^T$10,0)</f>
        <v>2890</v>
      </c>
      <c r="U125" s="95"/>
      <c r="V125" s="94">
        <f>ROUND(V$9*$A$125/1000*($F$19/$D$19)^V$10,0)</f>
        <v>4777</v>
      </c>
      <c r="W125" s="130"/>
    </row>
    <row r="126" spans="1:23" s="2" customFormat="1" x14ac:dyDescent="0.25">
      <c r="A126" s="157">
        <v>2000</v>
      </c>
      <c r="B126" s="258"/>
      <c r="C126" s="259"/>
      <c r="D126" s="100">
        <f>ROUND(D$9*$A$126/1000*($F$19/$D$19)^D$10,0)</f>
        <v>1506</v>
      </c>
      <c r="E126" s="131"/>
      <c r="F126" s="100">
        <f>ROUND(F$9*$A$126/1000*($F$19/$D$19)^F$10,0)</f>
        <v>2450</v>
      </c>
      <c r="G126" s="131"/>
      <c r="H126" s="100">
        <f>ROUND(H$9*$A$126/1000*($F$19/$D$19)^H$10,0)</f>
        <v>1816</v>
      </c>
      <c r="I126" s="95"/>
      <c r="J126" s="94">
        <f>ROUND(J$9*$A$126/1000*($F$19/$D$19)^J$10,0)</f>
        <v>2966</v>
      </c>
      <c r="K126" s="130"/>
      <c r="L126" s="96">
        <f>ROUND(L$9*$A$126/1000*($F$19/$D$19)^L$10,0)</f>
        <v>2116</v>
      </c>
      <c r="M126" s="95"/>
      <c r="N126" s="94">
        <f>ROUND(N$9*$A$126/1000*($F$19/$D$19)^N$10,0)</f>
        <v>3476</v>
      </c>
      <c r="O126" s="131"/>
      <c r="P126" s="100">
        <f>ROUND(P$9*$A$126/1000*($F$19/$D$19)^P$10,0)</f>
        <v>2416</v>
      </c>
      <c r="Q126" s="95"/>
      <c r="R126" s="94">
        <f>ROUND(R$9*$A$126/1000*($F$19/$D$19)^R$10,0)</f>
        <v>3980</v>
      </c>
      <c r="S126" s="131"/>
      <c r="T126" s="100">
        <f>ROUND(T$9*$A$126/1000*($F$19/$D$19)^T$10,0)</f>
        <v>3010</v>
      </c>
      <c r="U126" s="95"/>
      <c r="V126" s="94">
        <f>ROUND(V$9*$A$126/1000*($F$19/$D$19)^V$10,0)</f>
        <v>4976</v>
      </c>
      <c r="W126" s="130"/>
    </row>
    <row r="127" spans="1:23" s="2" customFormat="1" x14ac:dyDescent="0.25">
      <c r="A127" s="157">
        <v>2020</v>
      </c>
      <c r="B127" s="258"/>
      <c r="C127" s="259"/>
      <c r="D127" s="98"/>
      <c r="E127" s="101">
        <f>ROUND(E$9*$A$127/1000*($F$19/$D$19)^E$10,0)</f>
        <v>1192</v>
      </c>
      <c r="F127" s="98"/>
      <c r="G127" s="101">
        <f>ROUND(G$9*$A$127/1000*($F$19/$D$19)^G$10,0)</f>
        <v>1903</v>
      </c>
      <c r="H127" s="98"/>
      <c r="I127" s="94">
        <f>ROUND(I$9*$A$127/1000*($F$19/$D$19)^I$10,0)</f>
        <v>1428</v>
      </c>
      <c r="J127" s="95"/>
      <c r="K127" s="99">
        <f>ROUND(K$9*$A$127/1000*($F$19/$D$19)^K$10,0)</f>
        <v>2325</v>
      </c>
      <c r="L127" s="97"/>
      <c r="M127" s="94">
        <f>ROUND(M$9*$A$127/1000*($F$19/$D$19)^M$10,0)</f>
        <v>1658</v>
      </c>
      <c r="N127" s="95"/>
      <c r="O127" s="101">
        <f>ROUND(O$9*$A$127/1000*($F$19/$D$19)^O$10,0)</f>
        <v>2737</v>
      </c>
      <c r="P127" s="98"/>
      <c r="Q127" s="94">
        <f>ROUND(Q$9*$A$127/1000*($F$19/$D$19)^Q$10,0)</f>
        <v>1885</v>
      </c>
      <c r="R127" s="95"/>
      <c r="S127" s="101">
        <f>ROUND(S$9*$A$127/1000*($F$19/$D$19)^S$10,0)</f>
        <v>3145</v>
      </c>
      <c r="T127" s="98"/>
      <c r="U127" s="94">
        <f>ROUND(U$9*$A$127/1000*($F$19/$D$19)^U$10,0)</f>
        <v>2339</v>
      </c>
      <c r="V127" s="95"/>
      <c r="W127" s="99">
        <f>ROUND(W$9*$A$127/1000*($F$19/$D$19)^W$10,0)</f>
        <v>3949</v>
      </c>
    </row>
    <row r="128" spans="1:23" s="2" customFormat="1" x14ac:dyDescent="0.25">
      <c r="A128" s="157">
        <v>2080</v>
      </c>
      <c r="B128" s="258"/>
      <c r="C128" s="259"/>
      <c r="D128" s="100">
        <f t="shared" ref="D128:W128" si="19">ROUND(D$9*$A$128/1000*($F$19/$D$19)^D$10,0)</f>
        <v>1566</v>
      </c>
      <c r="E128" s="101">
        <f t="shared" si="19"/>
        <v>1227</v>
      </c>
      <c r="F128" s="100">
        <f t="shared" si="19"/>
        <v>2548</v>
      </c>
      <c r="G128" s="101">
        <f t="shared" si="19"/>
        <v>1959</v>
      </c>
      <c r="H128" s="100">
        <f t="shared" si="19"/>
        <v>1889</v>
      </c>
      <c r="I128" s="94">
        <f t="shared" si="19"/>
        <v>1471</v>
      </c>
      <c r="J128" s="94">
        <f t="shared" si="19"/>
        <v>3085</v>
      </c>
      <c r="K128" s="99">
        <f t="shared" si="19"/>
        <v>2394</v>
      </c>
      <c r="L128" s="96">
        <f t="shared" si="19"/>
        <v>2201</v>
      </c>
      <c r="M128" s="94">
        <f t="shared" si="19"/>
        <v>1708</v>
      </c>
      <c r="N128" s="94">
        <f t="shared" si="19"/>
        <v>3615</v>
      </c>
      <c r="O128" s="101">
        <f t="shared" si="19"/>
        <v>2818</v>
      </c>
      <c r="P128" s="100">
        <f t="shared" si="19"/>
        <v>2513</v>
      </c>
      <c r="Q128" s="94">
        <f t="shared" si="19"/>
        <v>1941</v>
      </c>
      <c r="R128" s="94">
        <f t="shared" si="19"/>
        <v>4139</v>
      </c>
      <c r="S128" s="101">
        <f t="shared" si="19"/>
        <v>3239</v>
      </c>
      <c r="T128" s="100">
        <f t="shared" si="19"/>
        <v>3130</v>
      </c>
      <c r="U128" s="94">
        <f t="shared" si="19"/>
        <v>2409</v>
      </c>
      <c r="V128" s="94">
        <f t="shared" si="19"/>
        <v>5175</v>
      </c>
      <c r="W128" s="99">
        <f t="shared" si="19"/>
        <v>4066</v>
      </c>
    </row>
    <row r="129" spans="1:23" s="2" customFormat="1" x14ac:dyDescent="0.25">
      <c r="A129" s="157">
        <v>2140</v>
      </c>
      <c r="B129" s="258"/>
      <c r="C129" s="259"/>
      <c r="D129" s="98"/>
      <c r="E129" s="101">
        <f>ROUND(E$9*$A$129/1000*($F$19/$D$19)^E$10,0)</f>
        <v>1263</v>
      </c>
      <c r="F129" s="98"/>
      <c r="G129" s="101">
        <f>ROUND(G$9*$A$129/1000*($F$19/$D$19)^G$10,0)</f>
        <v>2016</v>
      </c>
      <c r="H129" s="98"/>
      <c r="I129" s="94">
        <f>ROUND(I$9*$A$129/1000*($F$19/$D$19)^I$10,0)</f>
        <v>1513</v>
      </c>
      <c r="J129" s="95"/>
      <c r="K129" s="99">
        <f>ROUND(K$9*$A$129/1000*($F$19/$D$19)^K$10,0)</f>
        <v>2463</v>
      </c>
      <c r="L129" s="97"/>
      <c r="M129" s="94">
        <f>ROUND(M$9*$A$129/1000*($F$19/$D$19)^M$10,0)</f>
        <v>1757</v>
      </c>
      <c r="N129" s="95"/>
      <c r="O129" s="101">
        <f>ROUND(O$9*$A$129/1000*($F$19/$D$19)^O$10,0)</f>
        <v>2900</v>
      </c>
      <c r="P129" s="98"/>
      <c r="Q129" s="94">
        <f>ROUND(Q$9*$A$129/1000*($F$19/$D$19)^Q$10,0)</f>
        <v>1997</v>
      </c>
      <c r="R129" s="95"/>
      <c r="S129" s="101">
        <f>ROUND(S$9*$A$129/1000*($F$19/$D$19)^S$10,0)</f>
        <v>3332</v>
      </c>
      <c r="T129" s="98"/>
      <c r="U129" s="94">
        <f>ROUND(U$9*$A$129/1000*($F$19/$D$19)^U$10,0)</f>
        <v>2478</v>
      </c>
      <c r="V129" s="95"/>
      <c r="W129" s="99">
        <f>ROUND(W$9*$A$129/1000*($F$19/$D$19)^W$10,0)</f>
        <v>4184</v>
      </c>
    </row>
    <row r="130" spans="1:23" s="2" customFormat="1" x14ac:dyDescent="0.25">
      <c r="A130" s="157">
        <v>2160</v>
      </c>
      <c r="B130" s="258"/>
      <c r="C130" s="259"/>
      <c r="D130" s="100">
        <f>ROUND(D$9*$A$130/1000*($F$19/$D$19)^D$10,0)</f>
        <v>1626</v>
      </c>
      <c r="E130" s="131"/>
      <c r="F130" s="100">
        <f>ROUND(F$9*$A$130/1000*($F$19/$D$19)^F$10,0)</f>
        <v>2646</v>
      </c>
      <c r="G130" s="131"/>
      <c r="H130" s="100">
        <f>ROUND(H$9*$A$130/1000*($F$19/$D$19)^H$10,0)</f>
        <v>1961</v>
      </c>
      <c r="I130" s="95"/>
      <c r="J130" s="94">
        <f>ROUND(J$9*$A$130/1000*($F$19/$D$19)^J$10,0)</f>
        <v>3203</v>
      </c>
      <c r="K130" s="130"/>
      <c r="L130" s="96">
        <f>ROUND(L$9*$A$130/1000*($F$19/$D$19)^L$10,0)</f>
        <v>2285</v>
      </c>
      <c r="M130" s="95"/>
      <c r="N130" s="94">
        <f>ROUND(N$9*$A$130/1000*($F$19/$D$19)^N$10,0)</f>
        <v>3754</v>
      </c>
      <c r="O130" s="131"/>
      <c r="P130" s="100">
        <f>ROUND(P$9*$A$130/1000*($F$19/$D$19)^P$10,0)</f>
        <v>2609</v>
      </c>
      <c r="Q130" s="95"/>
      <c r="R130" s="94">
        <f>ROUND(R$9*$A$130/1000*($F$19/$D$19)^R$10,0)</f>
        <v>4298</v>
      </c>
      <c r="S130" s="131"/>
      <c r="T130" s="100">
        <f>ROUND(T$9*$A$130/1000*($F$19/$D$19)^T$10,0)</f>
        <v>3251</v>
      </c>
      <c r="U130" s="95"/>
      <c r="V130" s="94">
        <f>ROUND(V$9*$A$130/1000*($F$19/$D$19)^V$10,0)</f>
        <v>5374</v>
      </c>
      <c r="W130" s="130"/>
    </row>
    <row r="131" spans="1:23" s="2" customFormat="1" x14ac:dyDescent="0.25">
      <c r="A131" s="157">
        <v>2240</v>
      </c>
      <c r="B131" s="258"/>
      <c r="C131" s="259"/>
      <c r="D131" s="100">
        <f>ROUND(D$9*$A$131/1000*($F$19/$D$19)^D$10,0)</f>
        <v>1687</v>
      </c>
      <c r="E131" s="131"/>
      <c r="F131" s="100">
        <f>ROUND(F$9*$A$131/1000*($F$19/$D$19)^F$10,0)</f>
        <v>2744</v>
      </c>
      <c r="G131" s="131"/>
      <c r="H131" s="100">
        <f>ROUND(H$9*$A$131/1000*($F$19/$D$19)^H$10,0)</f>
        <v>2034</v>
      </c>
      <c r="I131" s="95"/>
      <c r="J131" s="94">
        <f>ROUND(J$9*$A$131/1000*($F$19/$D$19)^J$10,0)</f>
        <v>3322</v>
      </c>
      <c r="K131" s="130"/>
      <c r="L131" s="96">
        <f>ROUND(L$9*$A$131/1000*($F$19/$D$19)^L$10,0)</f>
        <v>2370</v>
      </c>
      <c r="M131" s="95"/>
      <c r="N131" s="94">
        <f>ROUND(N$9*$A$131/1000*($F$19/$D$19)^N$10,0)</f>
        <v>3893</v>
      </c>
      <c r="O131" s="131"/>
      <c r="P131" s="100">
        <f>ROUND(P$9*$A$131/1000*($F$19/$D$19)^P$10,0)</f>
        <v>2706</v>
      </c>
      <c r="Q131" s="95"/>
      <c r="R131" s="94">
        <f>ROUND(R$9*$A$131/1000*($F$19/$D$19)^R$10,0)</f>
        <v>4458</v>
      </c>
      <c r="S131" s="131"/>
      <c r="T131" s="100">
        <f>ROUND(T$9*$A$131/1000*($F$19/$D$19)^T$10,0)</f>
        <v>3371</v>
      </c>
      <c r="U131" s="95"/>
      <c r="V131" s="94">
        <f>ROUND(V$9*$A$131/1000*($F$19/$D$19)^V$10,0)</f>
        <v>5573</v>
      </c>
      <c r="W131" s="130"/>
    </row>
    <row r="132" spans="1:23" s="2" customFormat="1" x14ac:dyDescent="0.25">
      <c r="A132" s="157">
        <v>2260</v>
      </c>
      <c r="B132" s="258"/>
      <c r="C132" s="259"/>
      <c r="D132" s="98"/>
      <c r="E132" s="101">
        <f>ROUND(E$9*$A$132/1000*($F$19/$D$19)^E$10,0)</f>
        <v>1333</v>
      </c>
      <c r="F132" s="98"/>
      <c r="G132" s="101">
        <f>ROUND(G$9*$A$132/1000*($F$19/$D$19)^G$10,0)</f>
        <v>2129</v>
      </c>
      <c r="H132" s="98"/>
      <c r="I132" s="94">
        <f>ROUND(I$9*$A$132/1000*($F$19/$D$19)^I$10,0)</f>
        <v>1598</v>
      </c>
      <c r="J132" s="95"/>
      <c r="K132" s="99">
        <f>ROUND(K$9*$A$132/1000*($F$19/$D$19)^K$10,0)</f>
        <v>2601</v>
      </c>
      <c r="L132" s="97"/>
      <c r="M132" s="94">
        <f>ROUND(M$9*$A$132/1000*($F$19/$D$19)^M$10,0)</f>
        <v>1855</v>
      </c>
      <c r="N132" s="95"/>
      <c r="O132" s="101">
        <f>ROUND(O$9*$A$132/1000*($F$19/$D$19)^O$10,0)</f>
        <v>3062</v>
      </c>
      <c r="P132" s="98"/>
      <c r="Q132" s="94">
        <f>ROUND(Q$9*$A$132/1000*($F$19/$D$19)^Q$10,0)</f>
        <v>2109</v>
      </c>
      <c r="R132" s="95"/>
      <c r="S132" s="101">
        <f>ROUND(S$9*$A$132/1000*($F$19/$D$19)^S$10,0)</f>
        <v>3519</v>
      </c>
      <c r="T132" s="98"/>
      <c r="U132" s="94">
        <f>ROUND(U$9*$A$132/1000*($F$19/$D$19)^U$10,0)</f>
        <v>2617</v>
      </c>
      <c r="V132" s="95"/>
      <c r="W132" s="99">
        <f>ROUND(W$9*$A$132/1000*($F$19/$D$19)^W$10,0)</f>
        <v>4418</v>
      </c>
    </row>
    <row r="133" spans="1:23" s="2" customFormat="1" x14ac:dyDescent="0.25">
      <c r="A133" s="157">
        <v>2320</v>
      </c>
      <c r="B133" s="258"/>
      <c r="C133" s="259"/>
      <c r="D133" s="100">
        <f t="shared" ref="D133:W133" si="20">ROUND(D$9*$A$133/1000*($F$19/$D$19)^D$10,0)</f>
        <v>1747</v>
      </c>
      <c r="E133" s="101">
        <f t="shared" si="20"/>
        <v>1369</v>
      </c>
      <c r="F133" s="100">
        <f t="shared" si="20"/>
        <v>2842</v>
      </c>
      <c r="G133" s="101">
        <f t="shared" si="20"/>
        <v>2185</v>
      </c>
      <c r="H133" s="100">
        <f t="shared" si="20"/>
        <v>2107</v>
      </c>
      <c r="I133" s="94">
        <f t="shared" si="20"/>
        <v>1640</v>
      </c>
      <c r="J133" s="94">
        <f t="shared" si="20"/>
        <v>3441</v>
      </c>
      <c r="K133" s="99">
        <f t="shared" si="20"/>
        <v>2670</v>
      </c>
      <c r="L133" s="96">
        <f t="shared" si="20"/>
        <v>2455</v>
      </c>
      <c r="M133" s="94">
        <f t="shared" si="20"/>
        <v>1905</v>
      </c>
      <c r="N133" s="94">
        <f t="shared" si="20"/>
        <v>4032</v>
      </c>
      <c r="O133" s="101">
        <f t="shared" si="20"/>
        <v>3144</v>
      </c>
      <c r="P133" s="100">
        <f t="shared" si="20"/>
        <v>2803</v>
      </c>
      <c r="Q133" s="94">
        <f t="shared" si="20"/>
        <v>2165</v>
      </c>
      <c r="R133" s="94">
        <f t="shared" si="20"/>
        <v>4617</v>
      </c>
      <c r="S133" s="101">
        <f t="shared" si="20"/>
        <v>3612</v>
      </c>
      <c r="T133" s="100">
        <f t="shared" si="20"/>
        <v>3492</v>
      </c>
      <c r="U133" s="94">
        <f t="shared" si="20"/>
        <v>2687</v>
      </c>
      <c r="V133" s="94">
        <f t="shared" si="20"/>
        <v>5772</v>
      </c>
      <c r="W133" s="99">
        <f t="shared" si="20"/>
        <v>4536</v>
      </c>
    </row>
    <row r="134" spans="1:23" s="2" customFormat="1" x14ac:dyDescent="0.25">
      <c r="A134" s="157">
        <v>2380</v>
      </c>
      <c r="B134" s="258"/>
      <c r="C134" s="259"/>
      <c r="D134" s="98"/>
      <c r="E134" s="101">
        <f>ROUND(E$9*$A$134/1000*($F$19/$D$19)^E$10,0)</f>
        <v>1404</v>
      </c>
      <c r="F134" s="98"/>
      <c r="G134" s="101">
        <f>ROUND(G$9*$A$134/1000*($F$19/$D$19)^G$10,0)</f>
        <v>2242</v>
      </c>
      <c r="H134" s="98"/>
      <c r="I134" s="94">
        <f>ROUND(I$9*$A$134/1000*($F$19/$D$19)^I$10,0)</f>
        <v>1683</v>
      </c>
      <c r="J134" s="95"/>
      <c r="K134" s="99">
        <f>ROUND(K$9*$A$134/1000*($F$19/$D$19)^K$10,0)</f>
        <v>2739</v>
      </c>
      <c r="L134" s="97"/>
      <c r="M134" s="94">
        <f>ROUND(M$9*$A$134/1000*($F$19/$D$19)^M$10,0)</f>
        <v>1954</v>
      </c>
      <c r="N134" s="95"/>
      <c r="O134" s="101">
        <f>ROUND(O$9*$A$134/1000*($F$19/$D$19)^O$10,0)</f>
        <v>3225</v>
      </c>
      <c r="P134" s="98"/>
      <c r="Q134" s="94">
        <f>ROUND(Q$9*$A$134/1000*($F$19/$D$19)^Q$10,0)</f>
        <v>2221</v>
      </c>
      <c r="R134" s="95"/>
      <c r="S134" s="101">
        <f>ROUND(S$9*$A$134/1000*($F$19/$D$19)^S$10,0)</f>
        <v>3706</v>
      </c>
      <c r="T134" s="98"/>
      <c r="U134" s="94">
        <f>ROUND(U$9*$A$134/1000*($F$19/$D$19)^U$10,0)</f>
        <v>2756</v>
      </c>
      <c r="V134" s="95"/>
      <c r="W134" s="99">
        <f>ROUND(W$9*$A$134/1000*($F$19/$D$19)^W$10,0)</f>
        <v>4653</v>
      </c>
    </row>
    <row r="135" spans="1:23" s="2" customFormat="1" x14ac:dyDescent="0.25">
      <c r="A135" s="157">
        <v>2400</v>
      </c>
      <c r="B135" s="258"/>
      <c r="C135" s="259"/>
      <c r="D135" s="100">
        <f>ROUND(D$9*$A$135/1000*($F$19/$D$19)^D$10,0)</f>
        <v>1807</v>
      </c>
      <c r="E135" s="131"/>
      <c r="F135" s="100">
        <f>ROUND(F$9*$A$135/1000*($F$19/$D$19)^F$10,0)</f>
        <v>2940</v>
      </c>
      <c r="G135" s="131"/>
      <c r="H135" s="100">
        <f>ROUND(H$9*$A$135/1000*($F$19/$D$19)^H$10,0)</f>
        <v>2179</v>
      </c>
      <c r="I135" s="95"/>
      <c r="J135" s="94">
        <f>ROUND(J$9*$A$135/1000*($F$19/$D$19)^J$10,0)</f>
        <v>3559</v>
      </c>
      <c r="K135" s="130"/>
      <c r="L135" s="96">
        <f>ROUND(L$9*$A$135/1000*($F$19/$D$19)^L$10,0)</f>
        <v>2539</v>
      </c>
      <c r="M135" s="95"/>
      <c r="N135" s="94">
        <f>ROUND(N$9*$A$135/1000*($F$19/$D$19)^N$10,0)</f>
        <v>4171</v>
      </c>
      <c r="O135" s="131"/>
      <c r="P135" s="100">
        <f>ROUND(P$9*$A$135/1000*($F$19/$D$19)^P$10,0)</f>
        <v>2899</v>
      </c>
      <c r="Q135" s="95"/>
      <c r="R135" s="94">
        <f>ROUND(R$9*$A$135/1000*($F$19/$D$19)^R$10,0)</f>
        <v>4776</v>
      </c>
      <c r="S135" s="131"/>
      <c r="T135" s="100">
        <f>ROUND(T$9*$A$135/1000*($F$19/$D$19)^T$10,0)</f>
        <v>3612</v>
      </c>
      <c r="U135" s="95"/>
      <c r="V135" s="94">
        <f>ROUND(V$9*$A$135/1000*($F$19/$D$19)^V$10,0)</f>
        <v>5971</v>
      </c>
      <c r="W135" s="130"/>
    </row>
    <row r="136" spans="1:23" s="2" customFormat="1" x14ac:dyDescent="0.25">
      <c r="A136" s="157">
        <v>2480</v>
      </c>
      <c r="B136" s="258"/>
      <c r="C136" s="259"/>
      <c r="D136" s="100">
        <f>ROUND(D$9*$A$136/1000*($F$19/$D$19)^D$10,0)</f>
        <v>1867</v>
      </c>
      <c r="E136" s="144"/>
      <c r="F136" s="100">
        <f>ROUND(F$9*$A$136/1000*($F$19/$D$19)^F$10,0)</f>
        <v>3038</v>
      </c>
      <c r="G136" s="144"/>
      <c r="H136" s="100">
        <f>ROUND(H$9*$A$136/1000*($F$19/$D$19)^H$10,0)</f>
        <v>2252</v>
      </c>
      <c r="I136" s="97"/>
      <c r="J136" s="96">
        <f>ROUND(J$9*$A$136/1000*($F$19/$D$19)^J$10,0)</f>
        <v>3678</v>
      </c>
      <c r="K136" s="141"/>
      <c r="L136" s="96">
        <f>ROUND(L$9*$A$136/1000*($F$19/$D$19)^L$10,0)</f>
        <v>2624</v>
      </c>
      <c r="M136" s="97"/>
      <c r="N136" s="96">
        <f>ROUND(N$9*$A$136/1000*($F$19/$D$19)^N$10,0)</f>
        <v>4310</v>
      </c>
      <c r="O136" s="144"/>
      <c r="P136" s="100">
        <f>ROUND(P$9*$A$136/1000*($F$19/$D$19)^P$10,0)</f>
        <v>2996</v>
      </c>
      <c r="Q136" s="97"/>
      <c r="R136" s="96">
        <f>ROUND(R$9*$A$136/1000*($F$19/$D$19)^R$10,0)</f>
        <v>4935</v>
      </c>
      <c r="S136" s="144"/>
      <c r="T136" s="100">
        <f>ROUND(T$9*$A$136/1000*($F$19/$D$19)^T$10,0)</f>
        <v>3732</v>
      </c>
      <c r="U136" s="97"/>
      <c r="V136" s="96">
        <f>ROUND(V$9*$A$136/1000*($F$19/$D$19)^V$10,0)</f>
        <v>6170</v>
      </c>
      <c r="W136" s="141"/>
    </row>
    <row r="137" spans="1:23" s="2" customFormat="1" x14ac:dyDescent="0.25">
      <c r="A137" s="157">
        <v>2500</v>
      </c>
      <c r="B137" s="258"/>
      <c r="C137" s="259"/>
      <c r="D137" s="98"/>
      <c r="E137" s="142">
        <f>ROUND(E$9*$A$137/1000*($F$19/$D$19)^E$10,0)</f>
        <v>1475</v>
      </c>
      <c r="F137" s="98"/>
      <c r="G137" s="142">
        <f>ROUND(G$9*$A$137/1000*($F$19/$D$19)^G$10,0)</f>
        <v>2355</v>
      </c>
      <c r="H137" s="98"/>
      <c r="I137" s="96">
        <f>ROUND(I$9*$A$137/1000*($F$19/$D$19)^I$10,0)</f>
        <v>1768</v>
      </c>
      <c r="J137" s="97"/>
      <c r="K137" s="140">
        <f>ROUND(K$9*$A$137/1000*($F$19/$D$19)^K$10,0)</f>
        <v>2878</v>
      </c>
      <c r="L137" s="97"/>
      <c r="M137" s="96">
        <f>ROUND(M$9*$A$137/1000*($F$19/$D$19)^M$10,0)</f>
        <v>2053</v>
      </c>
      <c r="N137" s="97"/>
      <c r="O137" s="142">
        <f>ROUND(O$9*$A$137/1000*($F$19/$D$19)^O$10,0)</f>
        <v>3388</v>
      </c>
      <c r="P137" s="98"/>
      <c r="Q137" s="96">
        <f>ROUND(Q$9*$A$137/1000*($F$19/$D$19)^Q$10,0)</f>
        <v>2333</v>
      </c>
      <c r="R137" s="97"/>
      <c r="S137" s="142">
        <f>ROUND(S$9*$A$137/1000*($F$19/$D$19)^S$10,0)</f>
        <v>3893</v>
      </c>
      <c r="T137" s="98"/>
      <c r="U137" s="96">
        <f>ROUND(U$9*$A$137/1000*($F$19/$D$19)^U$10,0)</f>
        <v>2895</v>
      </c>
      <c r="V137" s="97"/>
      <c r="W137" s="140">
        <f>ROUND(W$9*$A$137/1000*($F$19/$D$19)^W$10,0)</f>
        <v>4888</v>
      </c>
    </row>
    <row r="138" spans="1:23" s="2" customFormat="1" x14ac:dyDescent="0.25">
      <c r="A138" s="157">
        <v>2560</v>
      </c>
      <c r="B138" s="258"/>
      <c r="C138" s="259"/>
      <c r="D138" s="100">
        <f t="shared" ref="D138:W138" si="21">ROUND(D$9*$A$138/1000*($F$19/$D$19)^D$10,0)</f>
        <v>1928</v>
      </c>
      <c r="E138" s="142">
        <f t="shared" si="21"/>
        <v>1510</v>
      </c>
      <c r="F138" s="100">
        <f t="shared" si="21"/>
        <v>3136</v>
      </c>
      <c r="G138" s="142">
        <f t="shared" si="21"/>
        <v>2412</v>
      </c>
      <c r="H138" s="100">
        <f t="shared" si="21"/>
        <v>2324</v>
      </c>
      <c r="I138" s="96">
        <f t="shared" si="21"/>
        <v>1810</v>
      </c>
      <c r="J138" s="96">
        <f t="shared" si="21"/>
        <v>3796</v>
      </c>
      <c r="K138" s="140">
        <f t="shared" si="21"/>
        <v>2947</v>
      </c>
      <c r="L138" s="96">
        <f t="shared" si="21"/>
        <v>2708</v>
      </c>
      <c r="M138" s="96">
        <f t="shared" si="21"/>
        <v>2102</v>
      </c>
      <c r="N138" s="96">
        <f t="shared" si="21"/>
        <v>4449</v>
      </c>
      <c r="O138" s="142">
        <f t="shared" si="21"/>
        <v>3469</v>
      </c>
      <c r="P138" s="100">
        <f t="shared" si="21"/>
        <v>3092</v>
      </c>
      <c r="Q138" s="96">
        <f t="shared" si="21"/>
        <v>2388</v>
      </c>
      <c r="R138" s="96">
        <f t="shared" si="21"/>
        <v>5094</v>
      </c>
      <c r="S138" s="142">
        <f t="shared" si="21"/>
        <v>3986</v>
      </c>
      <c r="T138" s="100">
        <f t="shared" si="21"/>
        <v>3853</v>
      </c>
      <c r="U138" s="96">
        <f t="shared" si="21"/>
        <v>2964</v>
      </c>
      <c r="V138" s="96">
        <f t="shared" si="21"/>
        <v>6369</v>
      </c>
      <c r="W138" s="140">
        <f t="shared" si="21"/>
        <v>5005</v>
      </c>
    </row>
    <row r="139" spans="1:23" s="2" customFormat="1" x14ac:dyDescent="0.25">
      <c r="A139" s="157">
        <v>2620</v>
      </c>
      <c r="B139" s="258"/>
      <c r="C139" s="259"/>
      <c r="D139" s="98"/>
      <c r="E139" s="142">
        <f>ROUND(E$9*$A$139/1000*($F$19/$D$19)^E$10,0)</f>
        <v>1546</v>
      </c>
      <c r="F139" s="98"/>
      <c r="G139" s="142">
        <f>ROUND(G$9*$A$139/1000*($F$19/$D$19)^G$10,0)</f>
        <v>2468</v>
      </c>
      <c r="H139" s="98"/>
      <c r="I139" s="96">
        <f>ROUND(I$9*$A$139/1000*($F$19/$D$19)^I$10,0)</f>
        <v>1852</v>
      </c>
      <c r="J139" s="97"/>
      <c r="K139" s="140">
        <f>ROUND(K$9*$A$139/1000*($F$19/$D$19)^K$10,0)</f>
        <v>3016</v>
      </c>
      <c r="L139" s="97"/>
      <c r="M139" s="96">
        <f>ROUND(M$9*$A$139/1000*($F$19/$D$19)^M$10,0)</f>
        <v>2151</v>
      </c>
      <c r="N139" s="97"/>
      <c r="O139" s="142">
        <f>ROUND(O$9*$A$139/1000*($F$19/$D$19)^O$10,0)</f>
        <v>3550</v>
      </c>
      <c r="P139" s="98"/>
      <c r="Q139" s="96">
        <f>ROUND(Q$9*$A$139/1000*($F$19/$D$19)^Q$10,0)</f>
        <v>2444</v>
      </c>
      <c r="R139" s="97"/>
      <c r="S139" s="142">
        <f>ROUND(S$9*$A$139/1000*($F$19/$D$19)^S$10,0)</f>
        <v>4079</v>
      </c>
      <c r="T139" s="98"/>
      <c r="U139" s="96">
        <f>ROUND(U$9*$A$139/1000*($F$19/$D$19)^U$10,0)</f>
        <v>3034</v>
      </c>
      <c r="V139" s="97"/>
      <c r="W139" s="140">
        <f>ROUND(W$9*$A$139/1000*($F$19/$D$19)^W$10,0)</f>
        <v>5122</v>
      </c>
    </row>
    <row r="140" spans="1:23" s="2" customFormat="1" x14ac:dyDescent="0.25">
      <c r="A140" s="157">
        <v>2640</v>
      </c>
      <c r="B140" s="258"/>
      <c r="C140" s="259"/>
      <c r="D140" s="100">
        <f>ROUND(D$9*$A$140/1000*($F$19/$D$19)^D$10,0)</f>
        <v>1988</v>
      </c>
      <c r="E140" s="144"/>
      <c r="F140" s="100">
        <f>ROUND(F$9*$A$140/1000*($F$19/$D$19)^F$10,0)</f>
        <v>3234</v>
      </c>
      <c r="G140" s="144"/>
      <c r="H140" s="100">
        <f>ROUND(H$9*$A$140/1000*($F$19/$D$19)^H$10,0)</f>
        <v>2397</v>
      </c>
      <c r="I140" s="97"/>
      <c r="J140" s="96">
        <f>ROUND(J$9*$A$140/1000*($F$19/$D$19)^J$10,0)</f>
        <v>3915</v>
      </c>
      <c r="K140" s="141"/>
      <c r="L140" s="96">
        <f>ROUND(L$9*$A$140/1000*($F$19/$D$19)^L$10,0)</f>
        <v>2793</v>
      </c>
      <c r="M140" s="97"/>
      <c r="N140" s="96">
        <f>ROUND(N$9*$A$140/1000*($F$19/$D$19)^N$10,0)</f>
        <v>4588</v>
      </c>
      <c r="O140" s="144"/>
      <c r="P140" s="100">
        <f>ROUND(P$9*$A$140/1000*($F$19/$D$19)^P$10,0)</f>
        <v>3189</v>
      </c>
      <c r="Q140" s="97"/>
      <c r="R140" s="96">
        <f>ROUND(R$9*$A$140/1000*($F$19/$D$19)^R$10,0)</f>
        <v>5254</v>
      </c>
      <c r="S140" s="144"/>
      <c r="T140" s="100">
        <f>ROUND(T$9*$A$140/1000*($F$19/$D$19)^T$10,0)</f>
        <v>3973</v>
      </c>
      <c r="U140" s="97"/>
      <c r="V140" s="96">
        <f>ROUND(V$9*$A$140/1000*($F$19/$D$19)^V$10,0)</f>
        <v>6568</v>
      </c>
      <c r="W140" s="141"/>
    </row>
    <row r="141" spans="1:23" s="2" customFormat="1" x14ac:dyDescent="0.25">
      <c r="A141" s="157">
        <v>2720</v>
      </c>
      <c r="B141" s="258"/>
      <c r="C141" s="259"/>
      <c r="D141" s="100">
        <f>ROUND(D$9*$A$141/1000*($F$19/$D$19)^D$10,0)</f>
        <v>2048</v>
      </c>
      <c r="E141" s="144"/>
      <c r="F141" s="100">
        <f>ROUND(F$9*$A$141/1000*($F$19/$D$19)^F$10,0)</f>
        <v>3332</v>
      </c>
      <c r="G141" s="144"/>
      <c r="H141" s="100">
        <f>ROUND(H$9*$A$141/1000*($F$19/$D$19)^H$10,0)</f>
        <v>2470</v>
      </c>
      <c r="I141" s="97"/>
      <c r="J141" s="96">
        <f>ROUND(J$9*$A$141/1000*($F$19/$D$19)^J$10,0)</f>
        <v>4034</v>
      </c>
      <c r="K141" s="141"/>
      <c r="L141" s="96">
        <f>ROUND(L$9*$A$141/1000*($F$19/$D$19)^L$10,0)</f>
        <v>2878</v>
      </c>
      <c r="M141" s="97"/>
      <c r="N141" s="96">
        <f>ROUND(N$9*$A$141/1000*($F$19/$D$19)^N$10,0)</f>
        <v>4727</v>
      </c>
      <c r="O141" s="144"/>
      <c r="P141" s="100">
        <f>ROUND(P$9*$A$141/1000*($F$19/$D$19)^P$10,0)</f>
        <v>3286</v>
      </c>
      <c r="Q141" s="97"/>
      <c r="R141" s="96">
        <f>ROUND(R$9*$A$141/1000*($F$19/$D$19)^R$10,0)</f>
        <v>5413</v>
      </c>
      <c r="S141" s="144"/>
      <c r="T141" s="100">
        <f>ROUND(T$9*$A$141/1000*($F$19/$D$19)^T$10,0)</f>
        <v>4094</v>
      </c>
      <c r="U141" s="97"/>
      <c r="V141" s="96">
        <f>ROUND(V$9*$A$141/1000*($F$19/$D$19)^V$10,0)</f>
        <v>6767</v>
      </c>
      <c r="W141" s="141"/>
    </row>
    <row r="142" spans="1:23" s="2" customFormat="1" x14ac:dyDescent="0.25">
      <c r="A142" s="157">
        <v>2740</v>
      </c>
      <c r="B142" s="258"/>
      <c r="C142" s="259"/>
      <c r="D142" s="98"/>
      <c r="E142" s="142">
        <f>ROUND(E$9*$A$142/1000*($F$19/$D$19)^E$10,0)</f>
        <v>1617</v>
      </c>
      <c r="F142" s="98"/>
      <c r="G142" s="142">
        <f>ROUND(G$9*$A$142/1000*($F$19/$D$19)^G$10,0)</f>
        <v>2581</v>
      </c>
      <c r="H142" s="98"/>
      <c r="I142" s="96">
        <f>ROUND(I$9*$A$142/1000*($F$19/$D$19)^I$10,0)</f>
        <v>1937</v>
      </c>
      <c r="J142" s="97"/>
      <c r="K142" s="140">
        <f>ROUND(K$9*$A$142/1000*($F$19/$D$19)^K$10,0)</f>
        <v>3154</v>
      </c>
      <c r="L142" s="97"/>
      <c r="M142" s="96">
        <f>ROUND(M$9*$A$142/1000*($F$19/$D$19)^M$10,0)</f>
        <v>2250</v>
      </c>
      <c r="N142" s="97"/>
      <c r="O142" s="142">
        <f>ROUND(O$9*$A$142/1000*($F$19/$D$19)^O$10,0)</f>
        <v>3713</v>
      </c>
      <c r="P142" s="98"/>
      <c r="Q142" s="96">
        <f>ROUND(Q$9*$A$142/1000*($F$19/$D$19)^Q$10,0)</f>
        <v>2556</v>
      </c>
      <c r="R142" s="97"/>
      <c r="S142" s="142">
        <f>ROUND(S$9*$A$142/1000*($F$19/$D$19)^S$10,0)</f>
        <v>4266</v>
      </c>
      <c r="T142" s="98"/>
      <c r="U142" s="96">
        <f>ROUND(U$9*$A$142/1000*($F$19/$D$19)^U$10,0)</f>
        <v>3173</v>
      </c>
      <c r="V142" s="97"/>
      <c r="W142" s="140">
        <f>ROUND(W$9*$A$142/1000*($F$19/$D$19)^W$10,0)</f>
        <v>5357</v>
      </c>
    </row>
    <row r="143" spans="1:23" s="2" customFormat="1" x14ac:dyDescent="0.25">
      <c r="A143" s="157">
        <v>2800</v>
      </c>
      <c r="B143" s="258"/>
      <c r="C143" s="259"/>
      <c r="D143" s="100">
        <f t="shared" ref="D143:W143" si="22">ROUND(D$9*$A$143/1000*($F$19/$D$19)^D$10,0)</f>
        <v>2108</v>
      </c>
      <c r="E143" s="142">
        <f t="shared" si="22"/>
        <v>1652</v>
      </c>
      <c r="F143" s="100">
        <f t="shared" si="22"/>
        <v>3430</v>
      </c>
      <c r="G143" s="142">
        <f t="shared" si="22"/>
        <v>2638</v>
      </c>
      <c r="H143" s="100">
        <f t="shared" si="22"/>
        <v>2542</v>
      </c>
      <c r="I143" s="96">
        <f t="shared" si="22"/>
        <v>1980</v>
      </c>
      <c r="J143" s="96">
        <f t="shared" si="22"/>
        <v>4152</v>
      </c>
      <c r="K143" s="140">
        <f t="shared" si="22"/>
        <v>3223</v>
      </c>
      <c r="L143" s="96">
        <f t="shared" si="22"/>
        <v>2962</v>
      </c>
      <c r="M143" s="96">
        <f t="shared" si="22"/>
        <v>2299</v>
      </c>
      <c r="N143" s="96">
        <f t="shared" si="22"/>
        <v>4866</v>
      </c>
      <c r="O143" s="142">
        <f t="shared" si="22"/>
        <v>3794</v>
      </c>
      <c r="P143" s="100">
        <f t="shared" si="22"/>
        <v>3382</v>
      </c>
      <c r="Q143" s="96">
        <f t="shared" si="22"/>
        <v>2612</v>
      </c>
      <c r="R143" s="96">
        <f t="shared" si="22"/>
        <v>5572</v>
      </c>
      <c r="S143" s="142">
        <f t="shared" si="22"/>
        <v>4360</v>
      </c>
      <c r="T143" s="100">
        <f t="shared" si="22"/>
        <v>4214</v>
      </c>
      <c r="U143" s="96">
        <f t="shared" si="22"/>
        <v>3242</v>
      </c>
      <c r="V143" s="96">
        <f t="shared" si="22"/>
        <v>6966</v>
      </c>
      <c r="W143" s="140">
        <f t="shared" si="22"/>
        <v>5474</v>
      </c>
    </row>
    <row r="144" spans="1:23" s="2" customFormat="1" x14ac:dyDescent="0.25">
      <c r="A144" s="157">
        <v>2860</v>
      </c>
      <c r="B144" s="258"/>
      <c r="C144" s="259"/>
      <c r="D144" s="98"/>
      <c r="E144" s="142">
        <f>ROUND(E$9*$A$144/1000*($F$19/$D$19)^E$10,0)</f>
        <v>1687</v>
      </c>
      <c r="F144" s="98"/>
      <c r="G144" s="142">
        <f>ROUND(G$9*$A$144/1000*($F$19/$D$19)^G$10,0)</f>
        <v>2694</v>
      </c>
      <c r="H144" s="98"/>
      <c r="I144" s="96">
        <f>ROUND(I$9*$A$144/1000*($F$19/$D$19)^I$10,0)</f>
        <v>2022</v>
      </c>
      <c r="J144" s="97"/>
      <c r="K144" s="140">
        <f>ROUND(K$9*$A$144/1000*($F$19/$D$19)^K$10,0)</f>
        <v>3292</v>
      </c>
      <c r="L144" s="97"/>
      <c r="M144" s="96">
        <f>ROUND(M$9*$A$144/1000*($F$19/$D$19)^M$10,0)</f>
        <v>2348</v>
      </c>
      <c r="N144" s="97"/>
      <c r="O144" s="142">
        <f>ROUND(O$9*$A$144/1000*($F$19/$D$19)^O$10,0)</f>
        <v>3875</v>
      </c>
      <c r="P144" s="98"/>
      <c r="Q144" s="96">
        <f>ROUND(Q$9*$A$144/1000*($F$19/$D$19)^Q$10,0)</f>
        <v>2668</v>
      </c>
      <c r="R144" s="97"/>
      <c r="S144" s="142">
        <f>ROUND(S$9*$A$144/1000*($F$19/$D$19)^S$10,0)</f>
        <v>4453</v>
      </c>
      <c r="T144" s="98"/>
      <c r="U144" s="96">
        <f>ROUND(U$9*$A$144/1000*($F$19/$D$19)^U$10,0)</f>
        <v>3312</v>
      </c>
      <c r="V144" s="97"/>
      <c r="W144" s="140">
        <f>ROUND(W$9*$A$144/1000*($F$19/$D$19)^W$10,0)</f>
        <v>5591</v>
      </c>
    </row>
    <row r="145" spans="1:23" s="2" customFormat="1" x14ac:dyDescent="0.25">
      <c r="A145" s="157">
        <v>2880</v>
      </c>
      <c r="B145" s="258"/>
      <c r="C145" s="259"/>
      <c r="D145" s="100">
        <f>ROUND(D$9*$A$145/1000*($F$19/$D$19)^D$10,0)</f>
        <v>2169</v>
      </c>
      <c r="E145" s="144"/>
      <c r="F145" s="100">
        <f>ROUND(F$9*$A$145/1000*($F$19/$D$19)^F$10,0)</f>
        <v>3528</v>
      </c>
      <c r="G145" s="144"/>
      <c r="H145" s="100">
        <f>ROUND(H$9*$A$145/1000*($F$19/$D$19)^H$10,0)</f>
        <v>2615</v>
      </c>
      <c r="I145" s="97"/>
      <c r="J145" s="96">
        <f>ROUND(J$9*$A$145/1000*($F$19/$D$19)^J$10,0)</f>
        <v>4271</v>
      </c>
      <c r="K145" s="141"/>
      <c r="L145" s="96">
        <f>ROUND(L$9*$A$145/1000*($F$19/$D$19)^L$10,0)</f>
        <v>3047</v>
      </c>
      <c r="M145" s="97"/>
      <c r="N145" s="96">
        <f>ROUND(N$9*$A$145/1000*($F$19/$D$19)^N$10,0)</f>
        <v>5005</v>
      </c>
      <c r="O145" s="144"/>
      <c r="P145" s="100">
        <f>ROUND(P$9*$A$145/1000*($F$19/$D$19)^P$10,0)</f>
        <v>3479</v>
      </c>
      <c r="Q145" s="97"/>
      <c r="R145" s="96">
        <f>ROUND(R$9*$A$145/1000*($F$19/$D$19)^R$10,0)</f>
        <v>5731</v>
      </c>
      <c r="S145" s="144"/>
      <c r="T145" s="100">
        <f>ROUND(T$9*$A$145/1000*($F$19/$D$19)^T$10,0)</f>
        <v>4334</v>
      </c>
      <c r="U145" s="97"/>
      <c r="V145" s="96">
        <f>ROUND(V$9*$A$145/1000*($F$19/$D$19)^V$10,0)</f>
        <v>7165</v>
      </c>
      <c r="W145" s="141"/>
    </row>
    <row r="146" spans="1:23" s="2" customFormat="1" x14ac:dyDescent="0.25">
      <c r="A146" s="157">
        <v>2960</v>
      </c>
      <c r="B146" s="258"/>
      <c r="C146" s="259"/>
      <c r="D146" s="100">
        <f>ROUND(D$9*$A$146/1000*($F$19/$D$19)^D$10,0)</f>
        <v>2229</v>
      </c>
      <c r="E146" s="144"/>
      <c r="F146" s="100">
        <f>ROUND(F$9*$A$146/1000*($F$19/$D$19)^F$10,0)</f>
        <v>3626</v>
      </c>
      <c r="G146" s="144"/>
      <c r="H146" s="100">
        <f>ROUND(H$9*$A$146/1000*($F$19/$D$19)^H$10,0)</f>
        <v>2688</v>
      </c>
      <c r="I146" s="97"/>
      <c r="J146" s="96">
        <f>ROUND(J$9*$A$146/1000*($F$19/$D$19)^J$10,0)</f>
        <v>4390</v>
      </c>
      <c r="K146" s="141"/>
      <c r="L146" s="96">
        <f>ROUND(L$9*$A$146/1000*($F$19/$D$19)^L$10,0)</f>
        <v>3132</v>
      </c>
      <c r="M146" s="97"/>
      <c r="N146" s="96">
        <f>ROUND(N$9*$A$146/1000*($F$19/$D$19)^N$10,0)</f>
        <v>5144</v>
      </c>
      <c r="O146" s="144"/>
      <c r="P146" s="100">
        <f>ROUND(P$9*$A$146/1000*($F$19/$D$19)^P$10,0)</f>
        <v>3576</v>
      </c>
      <c r="Q146" s="97"/>
      <c r="R146" s="96">
        <f>ROUND(R$9*$A$146/1000*($F$19/$D$19)^R$10,0)</f>
        <v>5890</v>
      </c>
      <c r="S146" s="144"/>
      <c r="T146" s="100">
        <f>ROUND(T$9*$A$146/1000*($F$19/$D$19)^T$10,0)</f>
        <v>4455</v>
      </c>
      <c r="U146" s="97"/>
      <c r="V146" s="96">
        <f>ROUND(V$9*$A$146/1000*($F$19/$D$19)^V$10,0)</f>
        <v>7364</v>
      </c>
      <c r="W146" s="141"/>
    </row>
    <row r="147" spans="1:23" s="2" customFormat="1" ht="15.75" thickBot="1" x14ac:dyDescent="0.3">
      <c r="A147" s="158">
        <v>2980</v>
      </c>
      <c r="B147" s="256"/>
      <c r="C147" s="257"/>
      <c r="D147" s="98"/>
      <c r="E147" s="142">
        <f>ROUND(E$9*$A$147/1000*($F$19/$D$19)^E$10,0)</f>
        <v>1758</v>
      </c>
      <c r="F147" s="163"/>
      <c r="G147" s="165">
        <f>ROUND(G$9*$A$147/1000*($F$19/$D$19)^G$10,0)</f>
        <v>2807</v>
      </c>
      <c r="H147" s="163"/>
      <c r="I147" s="102">
        <f>ROUND(I$9*$A$147/1000*($F$19/$D$19)^I$10,0)</f>
        <v>2107</v>
      </c>
      <c r="J147" s="143"/>
      <c r="K147" s="164">
        <f>ROUND(K$9*$A$147/1000*($F$19/$D$19)^K$10,0)</f>
        <v>3430</v>
      </c>
      <c r="L147" s="143"/>
      <c r="M147" s="102">
        <f>ROUND(M$9*$A$147/1000*($F$19/$D$19)^M$10,0)</f>
        <v>2447</v>
      </c>
      <c r="N147" s="143"/>
      <c r="O147" s="165">
        <f>ROUND(O$9*$A$147/1000*($F$19/$D$19)^O$10,0)</f>
        <v>4038</v>
      </c>
      <c r="P147" s="163"/>
      <c r="Q147" s="102">
        <f>ROUND(Q$9*$A$147/1000*($F$19/$D$19)^Q$10,0)</f>
        <v>2780</v>
      </c>
      <c r="R147" s="143"/>
      <c r="S147" s="165">
        <f>ROUND(S$9*$A$147/1000*($F$19/$D$19)^S$10,0)</f>
        <v>4640</v>
      </c>
      <c r="T147" s="163"/>
      <c r="U147" s="102">
        <f>ROUND(U$9*$A$147/1000*($F$19/$D$19)^U$10,0)</f>
        <v>3451</v>
      </c>
      <c r="V147" s="143"/>
      <c r="W147" s="164">
        <f>ROUND(W$9*$A$147/1000*($F$19/$D$19)^W$10,0)</f>
        <v>5826</v>
      </c>
    </row>
    <row r="148" spans="1:23" s="2" customFormat="1" x14ac:dyDescent="0.25"/>
    <row r="149" spans="1:23" s="2" customFormat="1" x14ac:dyDescent="0.25"/>
    <row r="150" spans="1:23" s="2" customFormat="1" ht="15.75" thickBot="1" x14ac:dyDescent="0.3">
      <c r="A150" s="57" t="s">
        <v>24</v>
      </c>
    </row>
    <row r="151" spans="1:23" s="2" customFormat="1" x14ac:dyDescent="0.25">
      <c r="A151" s="126" t="s">
        <v>30</v>
      </c>
      <c r="B151" s="275"/>
      <c r="C151" s="276"/>
      <c r="D151" s="268" t="s">
        <v>16</v>
      </c>
      <c r="E151" s="279"/>
      <c r="F151" s="279" t="s">
        <v>17</v>
      </c>
      <c r="G151" s="269"/>
      <c r="H151" s="281" t="s">
        <v>16</v>
      </c>
      <c r="I151" s="279"/>
      <c r="J151" s="279" t="s">
        <v>17</v>
      </c>
      <c r="K151" s="280"/>
      <c r="L151" s="268" t="s">
        <v>16</v>
      </c>
      <c r="M151" s="279"/>
      <c r="N151" s="279" t="s">
        <v>17</v>
      </c>
      <c r="O151" s="269"/>
      <c r="P151" s="268" t="s">
        <v>16</v>
      </c>
      <c r="Q151" s="279"/>
      <c r="R151" s="279" t="s">
        <v>17</v>
      </c>
      <c r="S151" s="280"/>
      <c r="T151" s="268" t="s">
        <v>16</v>
      </c>
      <c r="U151" s="279"/>
      <c r="V151" s="279" t="s">
        <v>17</v>
      </c>
      <c r="W151" s="269"/>
    </row>
    <row r="152" spans="1:23" s="2" customFormat="1" x14ac:dyDescent="0.25">
      <c r="A152" s="127" t="s">
        <v>3</v>
      </c>
      <c r="B152" s="277"/>
      <c r="C152" s="278"/>
      <c r="D152" s="250">
        <v>400</v>
      </c>
      <c r="E152" s="272"/>
      <c r="F152" s="272"/>
      <c r="G152" s="251"/>
      <c r="H152" s="273">
        <v>500</v>
      </c>
      <c r="I152" s="272"/>
      <c r="J152" s="272"/>
      <c r="K152" s="274"/>
      <c r="L152" s="250">
        <v>600</v>
      </c>
      <c r="M152" s="272"/>
      <c r="N152" s="272"/>
      <c r="O152" s="251"/>
      <c r="P152" s="250">
        <v>700</v>
      </c>
      <c r="Q152" s="272"/>
      <c r="R152" s="272"/>
      <c r="S152" s="274"/>
      <c r="T152" s="250">
        <v>900</v>
      </c>
      <c r="U152" s="272"/>
      <c r="V152" s="272"/>
      <c r="W152" s="251"/>
    </row>
    <row r="153" spans="1:23" s="2" customFormat="1" ht="15.75" thickBot="1" x14ac:dyDescent="0.3">
      <c r="A153" s="128" t="s">
        <v>2</v>
      </c>
      <c r="B153" s="270"/>
      <c r="C153" s="271"/>
      <c r="D153" s="109">
        <v>40</v>
      </c>
      <c r="E153" s="110">
        <v>60</v>
      </c>
      <c r="F153" s="110">
        <v>40</v>
      </c>
      <c r="G153" s="111">
        <v>60</v>
      </c>
      <c r="H153" s="112">
        <v>40</v>
      </c>
      <c r="I153" s="110">
        <v>60</v>
      </c>
      <c r="J153" s="110">
        <v>40</v>
      </c>
      <c r="K153" s="113">
        <v>60</v>
      </c>
      <c r="L153" s="109">
        <v>40</v>
      </c>
      <c r="M153" s="110">
        <v>60</v>
      </c>
      <c r="N153" s="110">
        <v>40</v>
      </c>
      <c r="O153" s="111">
        <v>60</v>
      </c>
      <c r="P153" s="109">
        <v>40</v>
      </c>
      <c r="Q153" s="110">
        <v>60</v>
      </c>
      <c r="R153" s="110">
        <v>40</v>
      </c>
      <c r="S153" s="113">
        <v>60</v>
      </c>
      <c r="T153" s="109">
        <v>40</v>
      </c>
      <c r="U153" s="110">
        <v>60</v>
      </c>
      <c r="V153" s="110">
        <v>40</v>
      </c>
      <c r="W153" s="111">
        <v>60</v>
      </c>
    </row>
    <row r="154" spans="1:23" s="2" customFormat="1" ht="15.75" thickBot="1" x14ac:dyDescent="0.3">
      <c r="A154" s="129" t="s">
        <v>31</v>
      </c>
      <c r="B154" s="146"/>
      <c r="C154" s="147"/>
      <c r="D154" s="114"/>
      <c r="E154" s="115"/>
      <c r="F154" s="115"/>
      <c r="G154" s="116"/>
      <c r="H154" s="114"/>
      <c r="I154" s="115"/>
      <c r="J154" s="115"/>
      <c r="K154" s="116"/>
      <c r="L154" s="114"/>
      <c r="M154" s="115"/>
      <c r="N154" s="115"/>
      <c r="O154" s="116"/>
      <c r="P154" s="114"/>
      <c r="Q154" s="115"/>
      <c r="R154" s="115"/>
      <c r="S154" s="187"/>
      <c r="T154" s="114"/>
      <c r="U154" s="115"/>
      <c r="V154" s="115"/>
      <c r="W154" s="116"/>
    </row>
    <row r="155" spans="1:23" s="2" customFormat="1" x14ac:dyDescent="0.25">
      <c r="A155" s="159">
        <v>400</v>
      </c>
      <c r="B155" s="268"/>
      <c r="C155" s="269"/>
      <c r="D155" s="100">
        <f t="shared" ref="D155:W155" si="23">D31*$G$16</f>
        <v>1027.0119999999999</v>
      </c>
      <c r="E155" s="94">
        <f t="shared" si="23"/>
        <v>805.23199999999997</v>
      </c>
      <c r="F155" s="101">
        <f t="shared" si="23"/>
        <v>1671.8799999999999</v>
      </c>
      <c r="G155" s="176">
        <f t="shared" si="23"/>
        <v>1286.3240000000001</v>
      </c>
      <c r="H155" s="169">
        <f t="shared" si="23"/>
        <v>1238.556</v>
      </c>
      <c r="I155" s="170">
        <f t="shared" si="23"/>
        <v>965.596</v>
      </c>
      <c r="J155" s="170">
        <f t="shared" si="23"/>
        <v>2023.316</v>
      </c>
      <c r="K155" s="171">
        <f t="shared" si="23"/>
        <v>1569.52</v>
      </c>
      <c r="L155" s="167">
        <f t="shared" si="23"/>
        <v>1443.2760000000001</v>
      </c>
      <c r="M155" s="170">
        <f t="shared" si="23"/>
        <v>1119.136</v>
      </c>
      <c r="N155" s="170">
        <f t="shared" si="23"/>
        <v>2371.34</v>
      </c>
      <c r="O155" s="168">
        <f t="shared" si="23"/>
        <v>1849.3039999999999</v>
      </c>
      <c r="P155" s="167">
        <f t="shared" si="23"/>
        <v>1647.9959999999999</v>
      </c>
      <c r="Q155" s="170">
        <f t="shared" si="23"/>
        <v>1272.6759999999999</v>
      </c>
      <c r="R155" s="170">
        <f t="shared" si="23"/>
        <v>2715.9519999999998</v>
      </c>
      <c r="S155" s="171">
        <f t="shared" si="23"/>
        <v>2125.6759999999999</v>
      </c>
      <c r="T155" s="167">
        <f t="shared" si="23"/>
        <v>2054.0239999999999</v>
      </c>
      <c r="U155" s="170">
        <f t="shared" si="23"/>
        <v>1579.7559999999999</v>
      </c>
      <c r="V155" s="170">
        <f t="shared" si="23"/>
        <v>3394.94</v>
      </c>
      <c r="W155" s="168">
        <f t="shared" si="23"/>
        <v>2668.1839999999997</v>
      </c>
    </row>
    <row r="156" spans="1:23" s="2" customFormat="1" x14ac:dyDescent="0.25">
      <c r="A156" s="160">
        <v>460</v>
      </c>
      <c r="B156" s="250"/>
      <c r="C156" s="251"/>
      <c r="D156" s="98"/>
      <c r="E156" s="94">
        <f>E32*$G$16</f>
        <v>924.65199999999993</v>
      </c>
      <c r="F156" s="131"/>
      <c r="G156" s="177">
        <f>G32*$G$16</f>
        <v>1477.396</v>
      </c>
      <c r="H156" s="97"/>
      <c r="I156" s="94">
        <f>I32*$G$16</f>
        <v>1108.8999999999999</v>
      </c>
      <c r="J156" s="95"/>
      <c r="K156" s="101">
        <f>K32*$G$16</f>
        <v>1804.9479999999999</v>
      </c>
      <c r="L156" s="98"/>
      <c r="M156" s="94">
        <f>M32*$G$16</f>
        <v>1289.7359999999999</v>
      </c>
      <c r="N156" s="95"/>
      <c r="O156" s="99">
        <f>O32*$G$16</f>
        <v>2125.6759999999999</v>
      </c>
      <c r="P156" s="98"/>
      <c r="Q156" s="94">
        <f>Q32*$G$16</f>
        <v>1463.748</v>
      </c>
      <c r="R156" s="95"/>
      <c r="S156" s="101">
        <f>S32*$G$16</f>
        <v>2442.9919999999997</v>
      </c>
      <c r="T156" s="98"/>
      <c r="U156" s="94">
        <f>U32*$G$16</f>
        <v>1818.596</v>
      </c>
      <c r="V156" s="95"/>
      <c r="W156" s="99">
        <f>W32*$G$16</f>
        <v>3067.3879999999999</v>
      </c>
    </row>
    <row r="157" spans="1:23" s="2" customFormat="1" x14ac:dyDescent="0.25">
      <c r="A157" s="160">
        <v>480</v>
      </c>
      <c r="B157" s="250"/>
      <c r="C157" s="251"/>
      <c r="D157" s="100">
        <f>D33*$G$16</f>
        <v>1231.732</v>
      </c>
      <c r="E157" s="95"/>
      <c r="F157" s="101">
        <f>F33*$G$16</f>
        <v>2006.2559999999999</v>
      </c>
      <c r="G157" s="178"/>
      <c r="H157" s="96">
        <f>H33*$G$16</f>
        <v>1487.6320000000001</v>
      </c>
      <c r="I157" s="95"/>
      <c r="J157" s="94">
        <f>J33*$G$16</f>
        <v>2429.3440000000001</v>
      </c>
      <c r="K157" s="131"/>
      <c r="L157" s="100">
        <f>L33*$G$16</f>
        <v>1733.296</v>
      </c>
      <c r="M157" s="95"/>
      <c r="N157" s="94">
        <f>N33*$G$16</f>
        <v>2845.6079999999997</v>
      </c>
      <c r="O157" s="130"/>
      <c r="P157" s="100">
        <f>P33*$G$16</f>
        <v>1978.96</v>
      </c>
      <c r="Q157" s="95"/>
      <c r="R157" s="94">
        <f>R33*$G$16</f>
        <v>3258.46</v>
      </c>
      <c r="S157" s="131"/>
      <c r="T157" s="100">
        <f>T33*$G$16</f>
        <v>2463.4639999999999</v>
      </c>
      <c r="U157" s="95"/>
      <c r="V157" s="94">
        <f>V33*$G$16</f>
        <v>4073.9279999999999</v>
      </c>
      <c r="W157" s="130"/>
    </row>
    <row r="158" spans="1:23" s="2" customFormat="1" x14ac:dyDescent="0.25">
      <c r="A158" s="160">
        <v>560</v>
      </c>
      <c r="B158" s="250"/>
      <c r="C158" s="251"/>
      <c r="D158" s="100">
        <f>D34*$G$16</f>
        <v>1439.864</v>
      </c>
      <c r="E158" s="95"/>
      <c r="F158" s="101">
        <f>F34*$G$16</f>
        <v>2340.6320000000001</v>
      </c>
      <c r="G158" s="178"/>
      <c r="H158" s="96">
        <f>H34*$G$16</f>
        <v>1733.296</v>
      </c>
      <c r="I158" s="95"/>
      <c r="J158" s="94">
        <f>J34*$G$16</f>
        <v>2831.96</v>
      </c>
      <c r="K158" s="131"/>
      <c r="L158" s="100">
        <f>L34*$G$16</f>
        <v>2019.904</v>
      </c>
      <c r="M158" s="95"/>
      <c r="N158" s="94">
        <f>N34*$G$16</f>
        <v>3319.8759999999997</v>
      </c>
      <c r="O158" s="130"/>
      <c r="P158" s="100">
        <f>P34*$G$16</f>
        <v>2306.5120000000002</v>
      </c>
      <c r="Q158" s="95"/>
      <c r="R158" s="94">
        <f>R34*$G$16</f>
        <v>3800.9679999999998</v>
      </c>
      <c r="S158" s="131"/>
      <c r="T158" s="100">
        <f>T34*$G$16</f>
        <v>2876.3159999999998</v>
      </c>
      <c r="U158" s="95"/>
      <c r="V158" s="94">
        <f>V34*$G$16</f>
        <v>4752.9160000000002</v>
      </c>
      <c r="W158" s="130"/>
    </row>
    <row r="159" spans="1:23" s="2" customFormat="1" x14ac:dyDescent="0.25">
      <c r="A159" s="160">
        <v>580</v>
      </c>
      <c r="B159" s="250"/>
      <c r="C159" s="251"/>
      <c r="D159" s="98"/>
      <c r="E159" s="94">
        <f>E35*$G$16</f>
        <v>1166.904</v>
      </c>
      <c r="F159" s="131"/>
      <c r="G159" s="177">
        <f>G35*$G$16</f>
        <v>1862.952</v>
      </c>
      <c r="H159" s="97"/>
      <c r="I159" s="94">
        <f>I35*$G$16</f>
        <v>1398.92</v>
      </c>
      <c r="J159" s="95"/>
      <c r="K159" s="101">
        <f>K35*$G$16</f>
        <v>2279.2159999999999</v>
      </c>
      <c r="L159" s="98"/>
      <c r="M159" s="94">
        <f>M35*$G$16</f>
        <v>1624.1119999999999</v>
      </c>
      <c r="N159" s="95"/>
      <c r="O159" s="99">
        <f>O35*$G$16</f>
        <v>2681.8319999999999</v>
      </c>
      <c r="P159" s="98"/>
      <c r="Q159" s="94">
        <f>Q35*$G$16</f>
        <v>1845.8920000000001</v>
      </c>
      <c r="R159" s="95"/>
      <c r="S159" s="101">
        <f>S35*$G$16</f>
        <v>3081.0360000000001</v>
      </c>
      <c r="T159" s="98"/>
      <c r="U159" s="94">
        <f>U35*$G$16</f>
        <v>2292.864</v>
      </c>
      <c r="V159" s="95"/>
      <c r="W159" s="99">
        <f>W35*$G$16</f>
        <v>3869.2080000000001</v>
      </c>
    </row>
    <row r="160" spans="1:23" s="2" customFormat="1" x14ac:dyDescent="0.25">
      <c r="A160" s="160">
        <v>640</v>
      </c>
      <c r="B160" s="250"/>
      <c r="C160" s="251"/>
      <c r="D160" s="100">
        <f t="shared" ref="D160:W160" si="24">D36*$G$16</f>
        <v>1644.5840000000001</v>
      </c>
      <c r="E160" s="94">
        <f t="shared" si="24"/>
        <v>1289.7359999999999</v>
      </c>
      <c r="F160" s="101">
        <f t="shared" si="24"/>
        <v>2675.0079999999998</v>
      </c>
      <c r="G160" s="177">
        <f t="shared" si="24"/>
        <v>2057.4360000000001</v>
      </c>
      <c r="H160" s="96">
        <f t="shared" si="24"/>
        <v>1982.3719999999998</v>
      </c>
      <c r="I160" s="94">
        <f t="shared" si="24"/>
        <v>1542.2239999999999</v>
      </c>
      <c r="J160" s="94">
        <f t="shared" si="24"/>
        <v>3237.9879999999998</v>
      </c>
      <c r="K160" s="101">
        <f t="shared" si="24"/>
        <v>2514.6439999999998</v>
      </c>
      <c r="L160" s="100">
        <f t="shared" si="24"/>
        <v>2309.924</v>
      </c>
      <c r="M160" s="94">
        <f t="shared" si="24"/>
        <v>1791.3</v>
      </c>
      <c r="N160" s="94">
        <f t="shared" si="24"/>
        <v>3794.1439999999998</v>
      </c>
      <c r="O160" s="99">
        <f t="shared" si="24"/>
        <v>2958.2039999999997</v>
      </c>
      <c r="P160" s="100">
        <f t="shared" si="24"/>
        <v>2637.4760000000001</v>
      </c>
      <c r="Q160" s="94">
        <f t="shared" si="24"/>
        <v>2036.9639999999999</v>
      </c>
      <c r="R160" s="94">
        <f t="shared" si="24"/>
        <v>4346.8879999999999</v>
      </c>
      <c r="S160" s="101">
        <f t="shared" si="24"/>
        <v>3398.3519999999999</v>
      </c>
      <c r="T160" s="100">
        <f t="shared" si="24"/>
        <v>3285.7559999999999</v>
      </c>
      <c r="U160" s="94">
        <f t="shared" si="24"/>
        <v>2528.2919999999999</v>
      </c>
      <c r="V160" s="94">
        <f t="shared" si="24"/>
        <v>5431.9039999999995</v>
      </c>
      <c r="W160" s="99">
        <f t="shared" si="24"/>
        <v>4268.4120000000003</v>
      </c>
    </row>
    <row r="161" spans="1:23" s="2" customFormat="1" x14ac:dyDescent="0.25">
      <c r="A161" s="160">
        <v>700</v>
      </c>
      <c r="B161" s="250"/>
      <c r="C161" s="251"/>
      <c r="D161" s="98"/>
      <c r="E161" s="94">
        <f>E37*$G$16</f>
        <v>1409.1559999999999</v>
      </c>
      <c r="F161" s="131"/>
      <c r="G161" s="177">
        <f>G37*$G$16</f>
        <v>2248.5079999999998</v>
      </c>
      <c r="H161" s="97"/>
      <c r="I161" s="94">
        <f>I37*$G$16</f>
        <v>1688.94</v>
      </c>
      <c r="J161" s="95"/>
      <c r="K161" s="101">
        <f>K37*$G$16</f>
        <v>2750.0720000000001</v>
      </c>
      <c r="L161" s="98"/>
      <c r="M161" s="94">
        <f>M37*$G$16</f>
        <v>1961.8999999999999</v>
      </c>
      <c r="N161" s="95"/>
      <c r="O161" s="99">
        <f>O37*$G$16</f>
        <v>3237.9879999999998</v>
      </c>
      <c r="P161" s="98"/>
      <c r="Q161" s="94">
        <f>Q37*$G$16</f>
        <v>2228.0360000000001</v>
      </c>
      <c r="R161" s="95"/>
      <c r="S161" s="101">
        <f>S37*$G$16</f>
        <v>3719.08</v>
      </c>
      <c r="T161" s="98"/>
      <c r="U161" s="94">
        <f>U37*$G$16</f>
        <v>2767.1320000000001</v>
      </c>
      <c r="V161" s="95"/>
      <c r="W161" s="99">
        <f>W37*$G$16</f>
        <v>4671.0280000000002</v>
      </c>
    </row>
    <row r="162" spans="1:23" s="2" customFormat="1" x14ac:dyDescent="0.25">
      <c r="A162" s="160">
        <v>720</v>
      </c>
      <c r="B162" s="250"/>
      <c r="C162" s="251"/>
      <c r="D162" s="100">
        <f>D38*$G$16</f>
        <v>1849.3039999999999</v>
      </c>
      <c r="E162" s="95"/>
      <c r="F162" s="101">
        <f>F38*$G$16</f>
        <v>3009.384</v>
      </c>
      <c r="G162" s="178"/>
      <c r="H162" s="96">
        <f>H38*$G$16</f>
        <v>2231.4479999999999</v>
      </c>
      <c r="I162" s="95"/>
      <c r="J162" s="94">
        <f>J38*$G$16</f>
        <v>3644.0160000000001</v>
      </c>
      <c r="K162" s="131"/>
      <c r="L162" s="100">
        <f>L38*$G$16</f>
        <v>2599.944</v>
      </c>
      <c r="M162" s="95"/>
      <c r="N162" s="94">
        <f>N38*$G$16</f>
        <v>4268.4120000000003</v>
      </c>
      <c r="O162" s="130"/>
      <c r="P162" s="100">
        <f>P38*$G$16</f>
        <v>2968.44</v>
      </c>
      <c r="Q162" s="95"/>
      <c r="R162" s="94">
        <f>R38*$G$16</f>
        <v>4889.3959999999997</v>
      </c>
      <c r="S162" s="131"/>
      <c r="T162" s="100">
        <f>T38*$G$16</f>
        <v>3698.6079999999997</v>
      </c>
      <c r="U162" s="95"/>
      <c r="V162" s="94">
        <f>V38*$G$16</f>
        <v>6110.8919999999998</v>
      </c>
      <c r="W162" s="130"/>
    </row>
    <row r="163" spans="1:23" s="2" customFormat="1" x14ac:dyDescent="0.25">
      <c r="A163" s="160">
        <v>800</v>
      </c>
      <c r="B163" s="250"/>
      <c r="C163" s="251"/>
      <c r="D163" s="100">
        <f>D39*$G$16</f>
        <v>2054.0239999999999</v>
      </c>
      <c r="E163" s="95"/>
      <c r="F163" s="101">
        <f>F39*$G$16</f>
        <v>3343.7599999999998</v>
      </c>
      <c r="G163" s="178"/>
      <c r="H163" s="96">
        <f>H39*$G$16</f>
        <v>2477.1120000000001</v>
      </c>
      <c r="I163" s="95"/>
      <c r="J163" s="94">
        <f>J39*$G$16</f>
        <v>4046.6320000000001</v>
      </c>
      <c r="K163" s="131"/>
      <c r="L163" s="100">
        <f>L39*$G$16</f>
        <v>2886.5520000000001</v>
      </c>
      <c r="M163" s="95"/>
      <c r="N163" s="94">
        <f>N39*$G$16</f>
        <v>4742.68</v>
      </c>
      <c r="O163" s="130"/>
      <c r="P163" s="100">
        <f>P39*$G$16</f>
        <v>3295.9919999999997</v>
      </c>
      <c r="Q163" s="95"/>
      <c r="R163" s="94">
        <f>R39*$G$16</f>
        <v>5431.9039999999995</v>
      </c>
      <c r="S163" s="131"/>
      <c r="T163" s="100">
        <f>T39*$G$16</f>
        <v>4108.0479999999998</v>
      </c>
      <c r="U163" s="95"/>
      <c r="V163" s="94">
        <f>V39*$G$16</f>
        <v>6789.88</v>
      </c>
      <c r="W163" s="130"/>
    </row>
    <row r="164" spans="1:23" s="2" customFormat="1" x14ac:dyDescent="0.25">
      <c r="A164" s="160">
        <v>820</v>
      </c>
      <c r="B164" s="250"/>
      <c r="C164" s="251"/>
      <c r="D164" s="98"/>
      <c r="E164" s="94">
        <f>E40*$G$16</f>
        <v>1651.4079999999999</v>
      </c>
      <c r="F164" s="131"/>
      <c r="G164" s="177">
        <f>G40*$G$16</f>
        <v>2634.0639999999999</v>
      </c>
      <c r="H164" s="97"/>
      <c r="I164" s="94">
        <f>I40*$G$16</f>
        <v>1978.96</v>
      </c>
      <c r="J164" s="95"/>
      <c r="K164" s="101">
        <f>K40*$G$16</f>
        <v>3220.9279999999999</v>
      </c>
      <c r="L164" s="98"/>
      <c r="M164" s="94">
        <f>M40*$G$16</f>
        <v>2296.2759999999998</v>
      </c>
      <c r="N164" s="95"/>
      <c r="O164" s="99">
        <f>O40*$G$16</f>
        <v>3790.732</v>
      </c>
      <c r="P164" s="98"/>
      <c r="Q164" s="94">
        <f>Q40*$G$16</f>
        <v>2610.1799999999998</v>
      </c>
      <c r="R164" s="95"/>
      <c r="S164" s="101">
        <f>S40*$G$16</f>
        <v>4357.1239999999998</v>
      </c>
      <c r="T164" s="98"/>
      <c r="U164" s="94">
        <f>U40*$G$16</f>
        <v>3241.4</v>
      </c>
      <c r="V164" s="95"/>
      <c r="W164" s="99">
        <f>W40*$G$16</f>
        <v>5469.4359999999997</v>
      </c>
    </row>
    <row r="165" spans="1:23" s="2" customFormat="1" x14ac:dyDescent="0.25">
      <c r="A165" s="160">
        <v>880</v>
      </c>
      <c r="B165" s="250"/>
      <c r="C165" s="251"/>
      <c r="D165" s="100">
        <f t="shared" ref="D165:W165" si="25">D41*$G$16</f>
        <v>2262.1559999999999</v>
      </c>
      <c r="E165" s="94">
        <f t="shared" si="25"/>
        <v>1770.828</v>
      </c>
      <c r="F165" s="101">
        <f t="shared" si="25"/>
        <v>3678.136</v>
      </c>
      <c r="G165" s="177">
        <f t="shared" si="25"/>
        <v>2828.5479999999998</v>
      </c>
      <c r="H165" s="96">
        <f t="shared" si="25"/>
        <v>2726.1880000000001</v>
      </c>
      <c r="I165" s="94">
        <f t="shared" si="25"/>
        <v>2122.2640000000001</v>
      </c>
      <c r="J165" s="94">
        <f t="shared" si="25"/>
        <v>4452.66</v>
      </c>
      <c r="K165" s="101">
        <f t="shared" si="25"/>
        <v>3456.3559999999998</v>
      </c>
      <c r="L165" s="100">
        <f t="shared" si="25"/>
        <v>3176.5720000000001</v>
      </c>
      <c r="M165" s="94">
        <f t="shared" si="25"/>
        <v>2463.4639999999999</v>
      </c>
      <c r="N165" s="94">
        <f t="shared" si="25"/>
        <v>5216.9480000000003</v>
      </c>
      <c r="O165" s="99">
        <f t="shared" si="25"/>
        <v>4067.1039999999998</v>
      </c>
      <c r="P165" s="100">
        <f t="shared" si="25"/>
        <v>3626.9560000000001</v>
      </c>
      <c r="Q165" s="94">
        <f t="shared" si="25"/>
        <v>2801.252</v>
      </c>
      <c r="R165" s="94">
        <f t="shared" si="25"/>
        <v>5974.4120000000003</v>
      </c>
      <c r="S165" s="101">
        <f t="shared" si="25"/>
        <v>4674.4399999999996</v>
      </c>
      <c r="T165" s="100">
        <f t="shared" si="25"/>
        <v>4517.4880000000003</v>
      </c>
      <c r="U165" s="94">
        <f t="shared" si="25"/>
        <v>3476.828</v>
      </c>
      <c r="V165" s="94">
        <f t="shared" si="25"/>
        <v>7468.8679999999995</v>
      </c>
      <c r="W165" s="99">
        <f t="shared" si="25"/>
        <v>5868.6399999999994</v>
      </c>
    </row>
    <row r="166" spans="1:23" s="2" customFormat="1" x14ac:dyDescent="0.25">
      <c r="A166" s="160">
        <v>920</v>
      </c>
      <c r="B166" s="250"/>
      <c r="C166" s="251"/>
      <c r="D166" s="100">
        <f>D42*$G$16</f>
        <v>2364.5160000000001</v>
      </c>
      <c r="E166" s="95"/>
      <c r="F166" s="101">
        <f>F42*$G$16</f>
        <v>3845.3240000000001</v>
      </c>
      <c r="G166" s="178"/>
      <c r="H166" s="96">
        <f>H42*$G$16</f>
        <v>2849.02</v>
      </c>
      <c r="I166" s="95"/>
      <c r="J166" s="94">
        <f>J42*$G$16</f>
        <v>4653.9679999999998</v>
      </c>
      <c r="K166" s="131"/>
      <c r="L166" s="100">
        <f>L42*$G$16</f>
        <v>3319.8759999999997</v>
      </c>
      <c r="M166" s="95"/>
      <c r="N166" s="94">
        <f>N42*$G$16</f>
        <v>5455.7879999999996</v>
      </c>
      <c r="O166" s="130"/>
      <c r="P166" s="100">
        <f>P42*$G$16</f>
        <v>3790.732</v>
      </c>
      <c r="Q166" s="95"/>
      <c r="R166" s="94">
        <f>R42*$G$16</f>
        <v>6247.3720000000003</v>
      </c>
      <c r="S166" s="131"/>
      <c r="T166" s="100">
        <f>T42*$G$16</f>
        <v>4725.62</v>
      </c>
      <c r="U166" s="95"/>
      <c r="V166" s="94">
        <f>V42*$G$16</f>
        <v>7810.0680000000002</v>
      </c>
      <c r="W166" s="130"/>
    </row>
    <row r="167" spans="1:23" s="2" customFormat="1" x14ac:dyDescent="0.25">
      <c r="A167" s="160">
        <v>960</v>
      </c>
      <c r="B167" s="250"/>
      <c r="C167" s="251"/>
      <c r="D167" s="100">
        <f>D43*$G$16</f>
        <v>2466.8759999999997</v>
      </c>
      <c r="E167" s="95"/>
      <c r="F167" s="101">
        <f>F43*$G$16</f>
        <v>4012.5119999999997</v>
      </c>
      <c r="G167" s="178"/>
      <c r="H167" s="96">
        <f>H43*$G$16</f>
        <v>2975.2640000000001</v>
      </c>
      <c r="I167" s="95"/>
      <c r="J167" s="94">
        <f>J43*$G$16</f>
        <v>4858.6880000000001</v>
      </c>
      <c r="K167" s="131"/>
      <c r="L167" s="100">
        <f>L43*$G$16</f>
        <v>3466.5920000000001</v>
      </c>
      <c r="M167" s="95"/>
      <c r="N167" s="94">
        <f>N43*$G$16</f>
        <v>5691.2159999999994</v>
      </c>
      <c r="O167" s="130"/>
      <c r="P167" s="100">
        <f>P43*$G$16</f>
        <v>3957.92</v>
      </c>
      <c r="Q167" s="95"/>
      <c r="R167" s="94">
        <f>R43*$G$16</f>
        <v>6516.92</v>
      </c>
      <c r="S167" s="131"/>
      <c r="T167" s="100">
        <f>T43*$G$16</f>
        <v>4930.34</v>
      </c>
      <c r="U167" s="95"/>
      <c r="V167" s="94">
        <f>V43*$G$16</f>
        <v>8147.8559999999998</v>
      </c>
      <c r="W167" s="130"/>
    </row>
    <row r="168" spans="1:23" s="2" customFormat="1" x14ac:dyDescent="0.25">
      <c r="A168" s="160">
        <v>1040</v>
      </c>
      <c r="B168" s="250"/>
      <c r="C168" s="251"/>
      <c r="D168" s="100">
        <f>D44*$G$16</f>
        <v>2671.596</v>
      </c>
      <c r="E168" s="95"/>
      <c r="F168" s="101">
        <f>F44*$G$16</f>
        <v>4346.8879999999999</v>
      </c>
      <c r="G168" s="178"/>
      <c r="H168" s="96">
        <f>H44*$G$16</f>
        <v>3220.9279999999999</v>
      </c>
      <c r="I168" s="95"/>
      <c r="J168" s="94">
        <f>J44*$G$16</f>
        <v>5261.3040000000001</v>
      </c>
      <c r="K168" s="131"/>
      <c r="L168" s="100">
        <f>L44*$G$16</f>
        <v>3753.2</v>
      </c>
      <c r="M168" s="95"/>
      <c r="N168" s="94">
        <f>N44*$G$16</f>
        <v>6168.8959999999997</v>
      </c>
      <c r="O168" s="130"/>
      <c r="P168" s="100">
        <f>P44*$G$16</f>
        <v>4285.4719999999998</v>
      </c>
      <c r="Q168" s="95"/>
      <c r="R168" s="94">
        <f>R44*$G$16</f>
        <v>7062.84</v>
      </c>
      <c r="S168" s="131"/>
      <c r="T168" s="100">
        <f>T44*$G$16</f>
        <v>5339.78</v>
      </c>
      <c r="U168" s="95"/>
      <c r="V168" s="94">
        <f>V44*$G$16</f>
        <v>8830.2559999999994</v>
      </c>
      <c r="W168" s="130"/>
    </row>
    <row r="169" spans="1:23" s="2" customFormat="1" x14ac:dyDescent="0.25">
      <c r="A169" s="160">
        <v>1060</v>
      </c>
      <c r="B169" s="250"/>
      <c r="C169" s="251"/>
      <c r="D169" s="98"/>
      <c r="E169" s="94">
        <f>E45*$G$16</f>
        <v>2132.5</v>
      </c>
      <c r="F169" s="131"/>
      <c r="G169" s="177">
        <f>G45*$G$16</f>
        <v>3408.5879999999997</v>
      </c>
      <c r="H169" s="97"/>
      <c r="I169" s="94">
        <f>I45*$G$16</f>
        <v>2555.5879999999997</v>
      </c>
      <c r="J169" s="95"/>
      <c r="K169" s="101">
        <f>K45*$G$16</f>
        <v>4162.6400000000003</v>
      </c>
      <c r="L169" s="98"/>
      <c r="M169" s="94">
        <f>M45*$G$16</f>
        <v>2968.44</v>
      </c>
      <c r="N169" s="95"/>
      <c r="O169" s="99">
        <f>O45*$G$16</f>
        <v>4899.6319999999996</v>
      </c>
      <c r="P169" s="98"/>
      <c r="Q169" s="94">
        <f>Q45*$G$16</f>
        <v>3374.4679999999998</v>
      </c>
      <c r="R169" s="95"/>
      <c r="S169" s="101">
        <f>S45*$G$16</f>
        <v>5629.8</v>
      </c>
      <c r="T169" s="98"/>
      <c r="U169" s="94">
        <f>U45*$G$16</f>
        <v>4186.5240000000003</v>
      </c>
      <c r="V169" s="95"/>
      <c r="W169" s="99">
        <f>W45*$G$16</f>
        <v>7069.6639999999998</v>
      </c>
    </row>
    <row r="170" spans="1:23" s="2" customFormat="1" x14ac:dyDescent="0.25">
      <c r="A170" s="160">
        <v>1120</v>
      </c>
      <c r="B170" s="250"/>
      <c r="C170" s="251"/>
      <c r="D170" s="100">
        <f t="shared" ref="D170:W170" si="26">D46*$G$16</f>
        <v>2876.3159999999998</v>
      </c>
      <c r="E170" s="94">
        <f t="shared" si="26"/>
        <v>2255.3319999999999</v>
      </c>
      <c r="F170" s="101">
        <f t="shared" si="26"/>
        <v>4681.2640000000001</v>
      </c>
      <c r="G170" s="177">
        <f t="shared" si="26"/>
        <v>3599.66</v>
      </c>
      <c r="H170" s="96">
        <f t="shared" si="26"/>
        <v>3470.0039999999999</v>
      </c>
      <c r="I170" s="94">
        <f t="shared" si="26"/>
        <v>2702.3040000000001</v>
      </c>
      <c r="J170" s="94">
        <f t="shared" si="26"/>
        <v>5667.3319999999994</v>
      </c>
      <c r="K170" s="101">
        <f t="shared" si="26"/>
        <v>4398.0680000000002</v>
      </c>
      <c r="L170" s="100">
        <f t="shared" si="26"/>
        <v>4043.22</v>
      </c>
      <c r="M170" s="94">
        <f t="shared" si="26"/>
        <v>3139.04</v>
      </c>
      <c r="N170" s="94">
        <f t="shared" si="26"/>
        <v>6643.1639999999998</v>
      </c>
      <c r="O170" s="99">
        <f t="shared" si="26"/>
        <v>5179.4160000000002</v>
      </c>
      <c r="P170" s="100">
        <f t="shared" si="26"/>
        <v>4616.4359999999997</v>
      </c>
      <c r="Q170" s="94">
        <f t="shared" si="26"/>
        <v>3565.54</v>
      </c>
      <c r="R170" s="94">
        <f t="shared" si="26"/>
        <v>7605.348</v>
      </c>
      <c r="S170" s="101">
        <f t="shared" si="26"/>
        <v>5950.5280000000002</v>
      </c>
      <c r="T170" s="100">
        <f t="shared" si="26"/>
        <v>5752.6319999999996</v>
      </c>
      <c r="U170" s="94">
        <f t="shared" si="26"/>
        <v>4425.3639999999996</v>
      </c>
      <c r="V170" s="94">
        <f t="shared" si="26"/>
        <v>9509.2440000000006</v>
      </c>
      <c r="W170" s="99">
        <f t="shared" si="26"/>
        <v>7472.28</v>
      </c>
    </row>
    <row r="171" spans="1:23" s="2" customFormat="1" x14ac:dyDescent="0.25">
      <c r="A171" s="160">
        <v>1160</v>
      </c>
      <c r="B171" s="250"/>
      <c r="C171" s="251"/>
      <c r="D171" s="100">
        <f>D47*$G$16</f>
        <v>2978.6759999999999</v>
      </c>
      <c r="E171" s="95"/>
      <c r="F171" s="101">
        <f>F47*$G$16</f>
        <v>4848.4520000000002</v>
      </c>
      <c r="G171" s="178"/>
      <c r="H171" s="96">
        <f>H47*$G$16</f>
        <v>3592.8359999999998</v>
      </c>
      <c r="I171" s="95"/>
      <c r="J171" s="94">
        <f>J47*$G$16</f>
        <v>5868.6399999999994</v>
      </c>
      <c r="K171" s="131"/>
      <c r="L171" s="100">
        <f>L47*$G$16</f>
        <v>4186.5240000000003</v>
      </c>
      <c r="M171" s="95"/>
      <c r="N171" s="94">
        <f>N47*$G$16</f>
        <v>6878.5919999999996</v>
      </c>
      <c r="O171" s="130"/>
      <c r="P171" s="100">
        <f>P47*$G$16</f>
        <v>4780.2119999999995</v>
      </c>
      <c r="Q171" s="95"/>
      <c r="R171" s="94">
        <f>R47*$G$16</f>
        <v>7874.8959999999997</v>
      </c>
      <c r="S171" s="131"/>
      <c r="T171" s="100">
        <f>T47*$G$16</f>
        <v>5957.3519999999999</v>
      </c>
      <c r="U171" s="95"/>
      <c r="V171" s="94">
        <f>V47*$G$16</f>
        <v>9847.0319999999992</v>
      </c>
      <c r="W171" s="130"/>
    </row>
    <row r="172" spans="1:23" s="2" customFormat="1" x14ac:dyDescent="0.25">
      <c r="A172" s="161">
        <v>1200</v>
      </c>
      <c r="B172" s="250"/>
      <c r="C172" s="251"/>
      <c r="D172" s="100">
        <f>D48*$G$16</f>
        <v>3084.4479999999999</v>
      </c>
      <c r="E172" s="95"/>
      <c r="F172" s="101">
        <f>F48*$G$16</f>
        <v>5015.6400000000003</v>
      </c>
      <c r="G172" s="178"/>
      <c r="H172" s="96">
        <f>H48*$G$16</f>
        <v>3719.08</v>
      </c>
      <c r="I172" s="95"/>
      <c r="J172" s="94">
        <f>J48*$G$16</f>
        <v>6073.36</v>
      </c>
      <c r="K172" s="131"/>
      <c r="L172" s="100">
        <f>L48*$G$16</f>
        <v>4333.24</v>
      </c>
      <c r="M172" s="95"/>
      <c r="N172" s="94">
        <f>N48*$G$16</f>
        <v>7117.4319999999998</v>
      </c>
      <c r="O172" s="130"/>
      <c r="P172" s="100">
        <f>P48*$G$16</f>
        <v>4947.3999999999996</v>
      </c>
      <c r="Q172" s="95"/>
      <c r="R172" s="94">
        <f>R48*$G$16</f>
        <v>8147.8559999999998</v>
      </c>
      <c r="S172" s="131"/>
      <c r="T172" s="100">
        <f>T48*$G$16</f>
        <v>6162.0720000000001</v>
      </c>
      <c r="U172" s="95"/>
      <c r="V172" s="94">
        <f>V48*$G$16</f>
        <v>10188.232</v>
      </c>
      <c r="W172" s="130"/>
    </row>
    <row r="173" spans="1:23" s="2" customFormat="1" x14ac:dyDescent="0.25">
      <c r="A173" s="161">
        <v>1280</v>
      </c>
      <c r="B173" s="250"/>
      <c r="C173" s="251"/>
      <c r="D173" s="100">
        <f>D49*$G$16</f>
        <v>3289.1680000000001</v>
      </c>
      <c r="E173" s="95"/>
      <c r="F173" s="101">
        <f>F49*$G$16</f>
        <v>5350.0159999999996</v>
      </c>
      <c r="G173" s="178"/>
      <c r="H173" s="96">
        <f>H49*$G$16</f>
        <v>3964.7439999999997</v>
      </c>
      <c r="I173" s="95"/>
      <c r="J173" s="94">
        <f>J49*$G$16</f>
        <v>6475.9759999999997</v>
      </c>
      <c r="K173" s="131"/>
      <c r="L173" s="100">
        <f>L49*$G$16</f>
        <v>4619.848</v>
      </c>
      <c r="M173" s="95"/>
      <c r="N173" s="94">
        <f>N49*$G$16</f>
        <v>7591.7</v>
      </c>
      <c r="O173" s="130"/>
      <c r="P173" s="100">
        <f>P49*$G$16</f>
        <v>5274.9520000000002</v>
      </c>
      <c r="Q173" s="95"/>
      <c r="R173" s="94">
        <f>R49*$G$16</f>
        <v>8690.3639999999996</v>
      </c>
      <c r="S173" s="131"/>
      <c r="T173" s="100">
        <f>T49*$G$16</f>
        <v>6571.5119999999997</v>
      </c>
      <c r="U173" s="95"/>
      <c r="V173" s="94">
        <f>V49*$G$16</f>
        <v>10867.22</v>
      </c>
      <c r="W173" s="130"/>
    </row>
    <row r="174" spans="1:23" s="2" customFormat="1" x14ac:dyDescent="0.25">
      <c r="A174" s="161">
        <v>1300</v>
      </c>
      <c r="B174" s="250"/>
      <c r="C174" s="251"/>
      <c r="D174" s="98"/>
      <c r="E174" s="94">
        <f>E50*$G$16</f>
        <v>2617.0039999999999</v>
      </c>
      <c r="F174" s="131"/>
      <c r="G174" s="177">
        <f>G50*$G$16</f>
        <v>4179.7</v>
      </c>
      <c r="H174" s="97"/>
      <c r="I174" s="94">
        <f>I50*$G$16</f>
        <v>3135.6279999999997</v>
      </c>
      <c r="J174" s="95"/>
      <c r="K174" s="101">
        <f>K50*$G$16</f>
        <v>5104.3519999999999</v>
      </c>
      <c r="L174" s="98"/>
      <c r="M174" s="94">
        <f>M50*$G$16</f>
        <v>3640.6039999999998</v>
      </c>
      <c r="N174" s="95"/>
      <c r="O174" s="99">
        <f>O50*$G$16</f>
        <v>6011.9439999999995</v>
      </c>
      <c r="P174" s="98"/>
      <c r="Q174" s="94">
        <f>Q50*$G$16</f>
        <v>4138.7560000000003</v>
      </c>
      <c r="R174" s="95"/>
      <c r="S174" s="101">
        <f>S50*$G$16</f>
        <v>6905.8879999999999</v>
      </c>
      <c r="T174" s="98"/>
      <c r="U174" s="94">
        <f>U50*$G$16</f>
        <v>5135.0599999999995</v>
      </c>
      <c r="V174" s="95"/>
      <c r="W174" s="99">
        <f>W50*$G$16</f>
        <v>8673.3040000000001</v>
      </c>
    </row>
    <row r="175" spans="1:23" s="2" customFormat="1" x14ac:dyDescent="0.25">
      <c r="A175" s="161">
        <v>1360</v>
      </c>
      <c r="B175" s="250"/>
      <c r="C175" s="251"/>
      <c r="D175" s="100">
        <f t="shared" ref="D175:W175" si="27">D51*$G$16</f>
        <v>3493.8879999999999</v>
      </c>
      <c r="E175" s="94">
        <f t="shared" si="27"/>
        <v>2736.424</v>
      </c>
      <c r="F175" s="101">
        <f t="shared" si="27"/>
        <v>5684.3919999999998</v>
      </c>
      <c r="G175" s="177">
        <f t="shared" si="27"/>
        <v>4370.7719999999999</v>
      </c>
      <c r="H175" s="96">
        <f t="shared" si="27"/>
        <v>4213.82</v>
      </c>
      <c r="I175" s="94">
        <f t="shared" si="27"/>
        <v>3282.3440000000001</v>
      </c>
      <c r="J175" s="94">
        <f t="shared" si="27"/>
        <v>6882.0039999999999</v>
      </c>
      <c r="K175" s="101">
        <f t="shared" si="27"/>
        <v>5339.78</v>
      </c>
      <c r="L175" s="100">
        <f t="shared" si="27"/>
        <v>4909.8679999999995</v>
      </c>
      <c r="M175" s="94">
        <f t="shared" si="27"/>
        <v>3811.2039999999997</v>
      </c>
      <c r="N175" s="94">
        <f t="shared" si="27"/>
        <v>8065.9679999999998</v>
      </c>
      <c r="O175" s="99">
        <f t="shared" si="27"/>
        <v>6288.3159999999998</v>
      </c>
      <c r="P175" s="100">
        <f t="shared" si="27"/>
        <v>5605.9160000000002</v>
      </c>
      <c r="Q175" s="94">
        <f t="shared" si="27"/>
        <v>4329.8279999999995</v>
      </c>
      <c r="R175" s="94">
        <f t="shared" si="27"/>
        <v>9232.8719999999994</v>
      </c>
      <c r="S175" s="101">
        <f t="shared" si="27"/>
        <v>7226.616</v>
      </c>
      <c r="T175" s="100">
        <f t="shared" si="27"/>
        <v>6984.3639999999996</v>
      </c>
      <c r="U175" s="94">
        <f t="shared" si="27"/>
        <v>5373.9</v>
      </c>
      <c r="V175" s="94">
        <f t="shared" si="27"/>
        <v>11546.208000000001</v>
      </c>
      <c r="W175" s="99">
        <f t="shared" si="27"/>
        <v>9072.5079999999998</v>
      </c>
    </row>
    <row r="176" spans="1:23" s="2" customFormat="1" x14ac:dyDescent="0.25">
      <c r="A176" s="161">
        <v>1420</v>
      </c>
      <c r="B176" s="250"/>
      <c r="C176" s="251"/>
      <c r="D176" s="98"/>
      <c r="E176" s="94">
        <f>E52*$G$16</f>
        <v>2859.2559999999999</v>
      </c>
      <c r="F176" s="131"/>
      <c r="G176" s="177">
        <f>G52*$G$16</f>
        <v>4565.2560000000003</v>
      </c>
      <c r="H176" s="97"/>
      <c r="I176" s="94">
        <f>I52*$G$16</f>
        <v>3425.6480000000001</v>
      </c>
      <c r="J176" s="95"/>
      <c r="K176" s="101">
        <f>K52*$G$16</f>
        <v>5575.2079999999996</v>
      </c>
      <c r="L176" s="98"/>
      <c r="M176" s="94">
        <f>M52*$G$16</f>
        <v>3978.3919999999998</v>
      </c>
      <c r="N176" s="95"/>
      <c r="O176" s="99">
        <f>O52*$G$16</f>
        <v>6564.6880000000001</v>
      </c>
      <c r="P176" s="98"/>
      <c r="Q176" s="94">
        <f>Q52*$G$16</f>
        <v>4520.8999999999996</v>
      </c>
      <c r="R176" s="95"/>
      <c r="S176" s="101">
        <f>S52*$G$16</f>
        <v>7543.9319999999998</v>
      </c>
      <c r="T176" s="98"/>
      <c r="U176" s="94">
        <f>U52*$G$16</f>
        <v>5609.3279999999995</v>
      </c>
      <c r="V176" s="95"/>
      <c r="W176" s="99">
        <f>W52*$G$16</f>
        <v>9471.7119999999995</v>
      </c>
    </row>
    <row r="177" spans="1:23" s="2" customFormat="1" x14ac:dyDescent="0.25">
      <c r="A177" s="161">
        <v>1440</v>
      </c>
      <c r="B177" s="250"/>
      <c r="C177" s="251"/>
      <c r="D177" s="100">
        <f>D53*$G$16</f>
        <v>3698.6079999999997</v>
      </c>
      <c r="E177" s="95"/>
      <c r="F177" s="101">
        <f>F53*$G$16</f>
        <v>6018.768</v>
      </c>
      <c r="G177" s="178"/>
      <c r="H177" s="96">
        <f>H53*$G$16</f>
        <v>4462.8959999999997</v>
      </c>
      <c r="I177" s="95"/>
      <c r="J177" s="94">
        <f>J53*$G$16</f>
        <v>7288.0320000000002</v>
      </c>
      <c r="K177" s="131"/>
      <c r="L177" s="100">
        <f>L53*$G$16</f>
        <v>5199.8879999999999</v>
      </c>
      <c r="M177" s="95"/>
      <c r="N177" s="94">
        <f>N53*$G$16</f>
        <v>8540.235999999999</v>
      </c>
      <c r="O177" s="130"/>
      <c r="P177" s="100">
        <f>P53*$G$16</f>
        <v>5936.88</v>
      </c>
      <c r="Q177" s="95"/>
      <c r="R177" s="94">
        <f>R53*$G$16</f>
        <v>9778.7919999999995</v>
      </c>
      <c r="S177" s="131"/>
      <c r="T177" s="100">
        <f>T53*$G$16</f>
        <v>7393.8040000000001</v>
      </c>
      <c r="U177" s="95"/>
      <c r="V177" s="94">
        <f>V53*$G$16</f>
        <v>12225.196</v>
      </c>
      <c r="W177" s="130"/>
    </row>
    <row r="178" spans="1:23" s="2" customFormat="1" x14ac:dyDescent="0.25">
      <c r="A178" s="161">
        <v>1520</v>
      </c>
      <c r="B178" s="250"/>
      <c r="C178" s="251"/>
      <c r="D178" s="100">
        <f>D54*$G$16</f>
        <v>3906.74</v>
      </c>
      <c r="E178" s="95"/>
      <c r="F178" s="101">
        <f>F54*$G$16</f>
        <v>6353.1440000000002</v>
      </c>
      <c r="G178" s="178"/>
      <c r="H178" s="96">
        <f>H54*$G$16</f>
        <v>4708.5599999999995</v>
      </c>
      <c r="I178" s="95"/>
      <c r="J178" s="94">
        <f>J54*$G$16</f>
        <v>7690.6480000000001</v>
      </c>
      <c r="K178" s="131"/>
      <c r="L178" s="100">
        <f>L54*$G$16</f>
        <v>5486.4960000000001</v>
      </c>
      <c r="M178" s="95"/>
      <c r="N178" s="94">
        <f>N54*$G$16</f>
        <v>9014.503999999999</v>
      </c>
      <c r="O178" s="130"/>
      <c r="P178" s="100">
        <f>P54*$G$16</f>
        <v>6264.4319999999998</v>
      </c>
      <c r="Q178" s="95"/>
      <c r="R178" s="94">
        <f>R54*$G$16</f>
        <v>10321.299999999999</v>
      </c>
      <c r="S178" s="131"/>
      <c r="T178" s="100">
        <f>T54*$G$16</f>
        <v>7806.6559999999999</v>
      </c>
      <c r="U178" s="95"/>
      <c r="V178" s="94">
        <f>V54*$G$16</f>
        <v>12904.183999999999</v>
      </c>
      <c r="W178" s="130"/>
    </row>
    <row r="179" spans="1:23" s="2" customFormat="1" x14ac:dyDescent="0.25">
      <c r="A179" s="161">
        <v>1540</v>
      </c>
      <c r="B179" s="250"/>
      <c r="C179" s="251"/>
      <c r="D179" s="98"/>
      <c r="E179" s="94">
        <f>E55*$G$16</f>
        <v>3101.5079999999998</v>
      </c>
      <c r="F179" s="131"/>
      <c r="G179" s="177">
        <f>G55*$G$16</f>
        <v>4950.8119999999999</v>
      </c>
      <c r="H179" s="97"/>
      <c r="I179" s="94">
        <f>I55*$G$16</f>
        <v>3715.6680000000001</v>
      </c>
      <c r="J179" s="95"/>
      <c r="K179" s="101">
        <f>K55*$G$16</f>
        <v>6049.4759999999997</v>
      </c>
      <c r="L179" s="98"/>
      <c r="M179" s="94">
        <f>M55*$G$16</f>
        <v>4312.768</v>
      </c>
      <c r="N179" s="95"/>
      <c r="O179" s="99">
        <f>O55*$G$16</f>
        <v>7120.8440000000001</v>
      </c>
      <c r="P179" s="98"/>
      <c r="Q179" s="94">
        <f>Q55*$G$16</f>
        <v>4903.0439999999999</v>
      </c>
      <c r="R179" s="95"/>
      <c r="S179" s="101">
        <f>S55*$G$16</f>
        <v>8181.9759999999997</v>
      </c>
      <c r="T179" s="98"/>
      <c r="U179" s="94">
        <f>U55*$G$16</f>
        <v>6083.5959999999995</v>
      </c>
      <c r="V179" s="95"/>
      <c r="W179" s="99">
        <f>W55*$G$16</f>
        <v>10273.531999999999</v>
      </c>
    </row>
    <row r="180" spans="1:23" s="2" customFormat="1" x14ac:dyDescent="0.25">
      <c r="A180" s="161">
        <v>1600</v>
      </c>
      <c r="B180" s="250"/>
      <c r="C180" s="251"/>
      <c r="D180" s="100">
        <f t="shared" ref="D180:W180" si="28">D56*$G$16</f>
        <v>4111.46</v>
      </c>
      <c r="E180" s="94">
        <f t="shared" si="28"/>
        <v>3220.9279999999999</v>
      </c>
      <c r="F180" s="101">
        <f t="shared" si="28"/>
        <v>6687.5199999999995</v>
      </c>
      <c r="G180" s="177">
        <f t="shared" si="28"/>
        <v>5141.884</v>
      </c>
      <c r="H180" s="96">
        <f t="shared" si="28"/>
        <v>4957.6359999999995</v>
      </c>
      <c r="I180" s="94">
        <f t="shared" si="28"/>
        <v>3858.9719999999998</v>
      </c>
      <c r="J180" s="94">
        <f t="shared" si="28"/>
        <v>8096.6759999999995</v>
      </c>
      <c r="K180" s="101">
        <f t="shared" si="28"/>
        <v>6284.9039999999995</v>
      </c>
      <c r="L180" s="100">
        <f t="shared" si="28"/>
        <v>5776.5159999999996</v>
      </c>
      <c r="M180" s="94">
        <f t="shared" si="28"/>
        <v>4483.3679999999995</v>
      </c>
      <c r="N180" s="94">
        <f t="shared" si="28"/>
        <v>9488.771999999999</v>
      </c>
      <c r="O180" s="99">
        <f t="shared" si="28"/>
        <v>7397.2159999999994</v>
      </c>
      <c r="P180" s="100">
        <f t="shared" si="28"/>
        <v>6595.3959999999997</v>
      </c>
      <c r="Q180" s="94">
        <f t="shared" si="28"/>
        <v>5094.116</v>
      </c>
      <c r="R180" s="94">
        <f t="shared" si="28"/>
        <v>10863.807999999999</v>
      </c>
      <c r="S180" s="101">
        <f t="shared" si="28"/>
        <v>8499.2919999999995</v>
      </c>
      <c r="T180" s="100">
        <f t="shared" si="28"/>
        <v>8216.0959999999995</v>
      </c>
      <c r="U180" s="94">
        <f t="shared" si="28"/>
        <v>6322.4359999999997</v>
      </c>
      <c r="V180" s="94">
        <f t="shared" si="28"/>
        <v>13583.172</v>
      </c>
      <c r="W180" s="99">
        <f t="shared" si="28"/>
        <v>10672.735999999999</v>
      </c>
    </row>
    <row r="181" spans="1:23" s="2" customFormat="1" x14ac:dyDescent="0.25">
      <c r="A181" s="161">
        <v>1660</v>
      </c>
      <c r="B181" s="250"/>
      <c r="C181" s="251"/>
      <c r="D181" s="98"/>
      <c r="E181" s="94">
        <f>E57*$G$16</f>
        <v>3340.348</v>
      </c>
      <c r="F181" s="131"/>
      <c r="G181" s="177">
        <f>G57*$G$16</f>
        <v>5336.3679999999995</v>
      </c>
      <c r="H181" s="97"/>
      <c r="I181" s="94">
        <f>I57*$G$16</f>
        <v>4005.6880000000001</v>
      </c>
      <c r="J181" s="95"/>
      <c r="K181" s="101">
        <f>K57*$G$16</f>
        <v>6520.3319999999994</v>
      </c>
      <c r="L181" s="98"/>
      <c r="M181" s="94">
        <f>M57*$G$16</f>
        <v>4650.5559999999996</v>
      </c>
      <c r="N181" s="95"/>
      <c r="O181" s="99">
        <f>O57*$G$16</f>
        <v>7673.5879999999997</v>
      </c>
      <c r="P181" s="98"/>
      <c r="Q181" s="94">
        <f>Q57*$G$16</f>
        <v>5285.1880000000001</v>
      </c>
      <c r="R181" s="95"/>
      <c r="S181" s="101">
        <f>S57*$G$16</f>
        <v>8820.02</v>
      </c>
      <c r="T181" s="98"/>
      <c r="U181" s="94">
        <f>U57*$G$16</f>
        <v>6557.8639999999996</v>
      </c>
      <c r="V181" s="95"/>
      <c r="W181" s="99">
        <f>W57*$G$16</f>
        <v>11071.94</v>
      </c>
    </row>
    <row r="182" spans="1:23" s="2" customFormat="1" x14ac:dyDescent="0.25">
      <c r="A182" s="161">
        <v>1680</v>
      </c>
      <c r="B182" s="250"/>
      <c r="C182" s="251"/>
      <c r="D182" s="100">
        <f>D58*$G$16</f>
        <v>4316.18</v>
      </c>
      <c r="E182" s="95"/>
      <c r="F182" s="101">
        <f>F58*$G$16</f>
        <v>7021.8959999999997</v>
      </c>
      <c r="G182" s="178"/>
      <c r="H182" s="96">
        <f>H58*$G$16</f>
        <v>5203.3</v>
      </c>
      <c r="I182" s="95"/>
      <c r="J182" s="94">
        <f>J58*$G$16</f>
        <v>8499.2919999999995</v>
      </c>
      <c r="K182" s="131"/>
      <c r="L182" s="100">
        <f>L58*$G$16</f>
        <v>6063.1239999999998</v>
      </c>
      <c r="M182" s="95"/>
      <c r="N182" s="94">
        <f>N58*$G$16</f>
        <v>9963.0399999999991</v>
      </c>
      <c r="O182" s="130"/>
      <c r="P182" s="100">
        <f>P58*$G$16</f>
        <v>6922.9479999999994</v>
      </c>
      <c r="Q182" s="95"/>
      <c r="R182" s="94">
        <f>R58*$G$16</f>
        <v>11406.315999999999</v>
      </c>
      <c r="S182" s="131"/>
      <c r="T182" s="100">
        <f>T58*$G$16</f>
        <v>8625.5360000000001</v>
      </c>
      <c r="U182" s="95"/>
      <c r="V182" s="94">
        <f>V58*$G$16</f>
        <v>14262.16</v>
      </c>
      <c r="W182" s="130"/>
    </row>
    <row r="183" spans="1:23" s="2" customFormat="1" x14ac:dyDescent="0.25">
      <c r="A183" s="161">
        <v>1760</v>
      </c>
      <c r="B183" s="250"/>
      <c r="C183" s="251"/>
      <c r="D183" s="100">
        <f>D59*$G$16</f>
        <v>4520.8999999999996</v>
      </c>
      <c r="E183" s="95"/>
      <c r="F183" s="101">
        <f>F59*$G$16</f>
        <v>7356.2719999999999</v>
      </c>
      <c r="G183" s="178"/>
      <c r="H183" s="96">
        <f>H59*$G$16</f>
        <v>5452.3760000000002</v>
      </c>
      <c r="I183" s="95"/>
      <c r="J183" s="94">
        <f>J59*$G$16</f>
        <v>8905.32</v>
      </c>
      <c r="K183" s="131"/>
      <c r="L183" s="100">
        <f>L59*$G$16</f>
        <v>6353.1440000000002</v>
      </c>
      <c r="M183" s="95"/>
      <c r="N183" s="94">
        <f>N59*$G$16</f>
        <v>10437.307999999999</v>
      </c>
      <c r="O183" s="130"/>
      <c r="P183" s="100">
        <f>P59*$G$16</f>
        <v>7253.9120000000003</v>
      </c>
      <c r="Q183" s="95"/>
      <c r="R183" s="94">
        <f>R59*$G$16</f>
        <v>11948.824000000001</v>
      </c>
      <c r="S183" s="131"/>
      <c r="T183" s="100">
        <f>T59*$G$16</f>
        <v>9038.387999999999</v>
      </c>
      <c r="U183" s="95"/>
      <c r="V183" s="94">
        <f>V59*$G$16</f>
        <v>14941.147999999999</v>
      </c>
      <c r="W183" s="130"/>
    </row>
    <row r="184" spans="1:23" s="2" customFormat="1" x14ac:dyDescent="0.25">
      <c r="A184" s="161">
        <v>1780</v>
      </c>
      <c r="B184" s="250"/>
      <c r="C184" s="251"/>
      <c r="D184" s="98"/>
      <c r="E184" s="94">
        <f>E60*$G$16</f>
        <v>3582.6</v>
      </c>
      <c r="F184" s="131"/>
      <c r="G184" s="177">
        <f>G60*$G$16</f>
        <v>5721.924</v>
      </c>
      <c r="H184" s="97"/>
      <c r="I184" s="94">
        <f>I60*$G$16</f>
        <v>4292.2960000000003</v>
      </c>
      <c r="J184" s="95"/>
      <c r="K184" s="101">
        <f>K60*$G$16</f>
        <v>6991.1880000000001</v>
      </c>
      <c r="L184" s="98"/>
      <c r="M184" s="94">
        <f>M60*$G$16</f>
        <v>4984.9319999999998</v>
      </c>
      <c r="N184" s="95"/>
      <c r="O184" s="99">
        <f>O60*$G$16</f>
        <v>8229.7440000000006</v>
      </c>
      <c r="P184" s="98"/>
      <c r="Q184" s="94">
        <f>Q60*$G$16</f>
        <v>5667.3319999999994</v>
      </c>
      <c r="R184" s="95"/>
      <c r="S184" s="101">
        <f>S60*$G$16</f>
        <v>9454.652</v>
      </c>
      <c r="T184" s="98"/>
      <c r="U184" s="94">
        <f>U60*$G$16</f>
        <v>7032.1319999999996</v>
      </c>
      <c r="V184" s="95"/>
      <c r="W184" s="99">
        <f>W60*$G$16</f>
        <v>11873.76</v>
      </c>
    </row>
    <row r="185" spans="1:23" s="2" customFormat="1" x14ac:dyDescent="0.25">
      <c r="A185" s="161">
        <v>1840</v>
      </c>
      <c r="B185" s="250"/>
      <c r="C185" s="251"/>
      <c r="D185" s="100">
        <f t="shared" ref="D185:W185" si="29">D61*$G$16</f>
        <v>4729.0320000000002</v>
      </c>
      <c r="E185" s="94">
        <f t="shared" si="29"/>
        <v>3705.4319999999998</v>
      </c>
      <c r="F185" s="101">
        <f t="shared" si="29"/>
        <v>7690.6480000000001</v>
      </c>
      <c r="G185" s="177">
        <f t="shared" si="29"/>
        <v>5912.9960000000001</v>
      </c>
      <c r="H185" s="96">
        <f t="shared" si="29"/>
        <v>5701.4520000000002</v>
      </c>
      <c r="I185" s="94">
        <f t="shared" si="29"/>
        <v>4439.0119999999997</v>
      </c>
      <c r="J185" s="94">
        <f t="shared" si="29"/>
        <v>9311.348</v>
      </c>
      <c r="K185" s="101">
        <f t="shared" si="29"/>
        <v>7226.616</v>
      </c>
      <c r="L185" s="100">
        <f t="shared" si="29"/>
        <v>6643.1639999999998</v>
      </c>
      <c r="M185" s="94">
        <f t="shared" si="29"/>
        <v>5155.5320000000002</v>
      </c>
      <c r="N185" s="94">
        <f t="shared" si="29"/>
        <v>10911.575999999999</v>
      </c>
      <c r="O185" s="99">
        <f t="shared" si="29"/>
        <v>8506.116</v>
      </c>
      <c r="P185" s="100">
        <f t="shared" si="29"/>
        <v>7584.8760000000002</v>
      </c>
      <c r="Q185" s="94">
        <f t="shared" si="29"/>
        <v>5858.4039999999995</v>
      </c>
      <c r="R185" s="94">
        <f t="shared" si="29"/>
        <v>12494.744000000001</v>
      </c>
      <c r="S185" s="101">
        <f t="shared" si="29"/>
        <v>9775.3799999999992</v>
      </c>
      <c r="T185" s="100">
        <f t="shared" si="29"/>
        <v>9447.8279999999995</v>
      </c>
      <c r="U185" s="94">
        <f t="shared" si="29"/>
        <v>7270.9719999999998</v>
      </c>
      <c r="V185" s="94">
        <f t="shared" si="29"/>
        <v>15620.136</v>
      </c>
      <c r="W185" s="99">
        <f t="shared" si="29"/>
        <v>12272.964</v>
      </c>
    </row>
    <row r="186" spans="1:23" s="2" customFormat="1" x14ac:dyDescent="0.25">
      <c r="A186" s="161">
        <v>1900</v>
      </c>
      <c r="B186" s="250"/>
      <c r="C186" s="251"/>
      <c r="D186" s="98"/>
      <c r="E186" s="94">
        <f>E62*$G$16</f>
        <v>3824.8519999999999</v>
      </c>
      <c r="F186" s="131"/>
      <c r="G186" s="177">
        <f>G62*$G$16</f>
        <v>6107.48</v>
      </c>
      <c r="H186" s="97"/>
      <c r="I186" s="94">
        <f>I62*$G$16</f>
        <v>4582.3159999999998</v>
      </c>
      <c r="J186" s="95"/>
      <c r="K186" s="101">
        <f>K62*$G$16</f>
        <v>7462.0439999999999</v>
      </c>
      <c r="L186" s="98"/>
      <c r="M186" s="94">
        <f>M62*$G$16</f>
        <v>5322.72</v>
      </c>
      <c r="N186" s="95"/>
      <c r="O186" s="99">
        <f>O62*$G$16</f>
        <v>8785.9</v>
      </c>
      <c r="P186" s="98"/>
      <c r="Q186" s="94">
        <f>Q62*$G$16</f>
        <v>6049.4759999999997</v>
      </c>
      <c r="R186" s="95"/>
      <c r="S186" s="101">
        <f>S62*$G$16</f>
        <v>10092.696</v>
      </c>
      <c r="T186" s="98"/>
      <c r="U186" s="94">
        <f>U62*$G$16</f>
        <v>7506.4</v>
      </c>
      <c r="V186" s="95"/>
      <c r="W186" s="99">
        <f>W62*$G$16</f>
        <v>12675.58</v>
      </c>
    </row>
    <row r="187" spans="1:23" s="2" customFormat="1" x14ac:dyDescent="0.25">
      <c r="A187" s="161">
        <v>1920</v>
      </c>
      <c r="B187" s="250"/>
      <c r="C187" s="251"/>
      <c r="D187" s="100">
        <f>D63*$G$16</f>
        <v>4933.7519999999995</v>
      </c>
      <c r="E187" s="95"/>
      <c r="F187" s="101">
        <f>F63*$G$16</f>
        <v>8025.0239999999994</v>
      </c>
      <c r="G187" s="178"/>
      <c r="H187" s="96">
        <f>H63*$G$16</f>
        <v>5947.116</v>
      </c>
      <c r="I187" s="95"/>
      <c r="J187" s="94">
        <f>J63*$G$16</f>
        <v>9713.9639999999999</v>
      </c>
      <c r="K187" s="131"/>
      <c r="L187" s="100">
        <f>L63*$G$16</f>
        <v>6929.7719999999999</v>
      </c>
      <c r="M187" s="95"/>
      <c r="N187" s="94">
        <f>N63*$G$16</f>
        <v>11385.843999999999</v>
      </c>
      <c r="O187" s="130"/>
      <c r="P187" s="100">
        <f>P63*$G$16</f>
        <v>7912.4279999999999</v>
      </c>
      <c r="Q187" s="95"/>
      <c r="R187" s="94">
        <f>R63*$G$16</f>
        <v>13037.252</v>
      </c>
      <c r="S187" s="131"/>
      <c r="T187" s="100">
        <f>T63*$G$16</f>
        <v>9860.68</v>
      </c>
      <c r="U187" s="95"/>
      <c r="V187" s="94">
        <f>V63*$G$16</f>
        <v>16299.124</v>
      </c>
      <c r="W187" s="130"/>
    </row>
    <row r="188" spans="1:23" s="2" customFormat="1" x14ac:dyDescent="0.25">
      <c r="A188" s="161">
        <v>2000</v>
      </c>
      <c r="B188" s="250"/>
      <c r="C188" s="251"/>
      <c r="D188" s="100">
        <f>D64*$G$16</f>
        <v>5138.4719999999998</v>
      </c>
      <c r="E188" s="95"/>
      <c r="F188" s="101">
        <f>F64*$G$16</f>
        <v>8359.4</v>
      </c>
      <c r="G188" s="178"/>
      <c r="H188" s="96">
        <f>H64*$G$16</f>
        <v>6196.192</v>
      </c>
      <c r="I188" s="95"/>
      <c r="J188" s="94">
        <f>J64*$G$16</f>
        <v>10119.992</v>
      </c>
      <c r="K188" s="131"/>
      <c r="L188" s="100">
        <f>L64*$G$16</f>
        <v>7219.7919999999995</v>
      </c>
      <c r="M188" s="95"/>
      <c r="N188" s="94">
        <f>N64*$G$16</f>
        <v>11860.111999999999</v>
      </c>
      <c r="O188" s="130"/>
      <c r="P188" s="100">
        <f>P64*$G$16</f>
        <v>8243.3919999999998</v>
      </c>
      <c r="Q188" s="95"/>
      <c r="R188" s="94">
        <f>R64*$G$16</f>
        <v>13579.76</v>
      </c>
      <c r="S188" s="131"/>
      <c r="T188" s="100">
        <f>T64*$G$16</f>
        <v>10270.119999999999</v>
      </c>
      <c r="U188" s="95"/>
      <c r="V188" s="94">
        <f>V64*$G$16</f>
        <v>16978.112000000001</v>
      </c>
      <c r="W188" s="130"/>
    </row>
    <row r="189" spans="1:23" s="2" customFormat="1" x14ac:dyDescent="0.25">
      <c r="A189" s="161">
        <v>2020</v>
      </c>
      <c r="B189" s="250"/>
      <c r="C189" s="251"/>
      <c r="D189" s="98"/>
      <c r="E189" s="94">
        <f>E65*$G$16</f>
        <v>4067.1039999999998</v>
      </c>
      <c r="F189" s="131"/>
      <c r="G189" s="177">
        <f>G65*$G$16</f>
        <v>6493.0360000000001</v>
      </c>
      <c r="H189" s="97"/>
      <c r="I189" s="94">
        <f>I65*$G$16</f>
        <v>4872.3360000000002</v>
      </c>
      <c r="J189" s="95"/>
      <c r="K189" s="101">
        <f>K65*$G$16</f>
        <v>7932.9</v>
      </c>
      <c r="L189" s="98"/>
      <c r="M189" s="94">
        <f>M65*$G$16</f>
        <v>5657.0959999999995</v>
      </c>
      <c r="N189" s="95"/>
      <c r="O189" s="99">
        <f>O65*$G$16</f>
        <v>9338.6440000000002</v>
      </c>
      <c r="P189" s="98"/>
      <c r="Q189" s="94">
        <f>Q65*$G$16</f>
        <v>6431.62</v>
      </c>
      <c r="R189" s="95"/>
      <c r="S189" s="101">
        <f>S65*$G$16</f>
        <v>10730.74</v>
      </c>
      <c r="T189" s="98"/>
      <c r="U189" s="94">
        <f>U65*$G$16</f>
        <v>7980.6679999999997</v>
      </c>
      <c r="V189" s="95"/>
      <c r="W189" s="99">
        <f>W65*$G$16</f>
        <v>13473.987999999999</v>
      </c>
    </row>
    <row r="190" spans="1:23" s="2" customFormat="1" x14ac:dyDescent="0.25">
      <c r="A190" s="161">
        <v>2080</v>
      </c>
      <c r="B190" s="250"/>
      <c r="C190" s="251"/>
      <c r="D190" s="100">
        <f t="shared" ref="D190:W190" si="30">D66*$G$16</f>
        <v>5343.192</v>
      </c>
      <c r="E190" s="94">
        <f t="shared" si="30"/>
        <v>4186.5240000000003</v>
      </c>
      <c r="F190" s="101">
        <f t="shared" si="30"/>
        <v>8693.7759999999998</v>
      </c>
      <c r="G190" s="177">
        <f t="shared" si="30"/>
        <v>6684.1080000000002</v>
      </c>
      <c r="H190" s="96">
        <f t="shared" si="30"/>
        <v>6445.268</v>
      </c>
      <c r="I190" s="94">
        <f t="shared" si="30"/>
        <v>5019.0519999999997</v>
      </c>
      <c r="J190" s="94">
        <f t="shared" si="30"/>
        <v>10526.02</v>
      </c>
      <c r="K190" s="101">
        <f t="shared" si="30"/>
        <v>8168.3279999999995</v>
      </c>
      <c r="L190" s="100">
        <f t="shared" si="30"/>
        <v>7509.8119999999999</v>
      </c>
      <c r="M190" s="94">
        <f t="shared" si="30"/>
        <v>5827.6959999999999</v>
      </c>
      <c r="N190" s="94">
        <f t="shared" si="30"/>
        <v>12334.38</v>
      </c>
      <c r="O190" s="99">
        <f t="shared" si="30"/>
        <v>9615.0159999999996</v>
      </c>
      <c r="P190" s="100">
        <f t="shared" si="30"/>
        <v>8574.3559999999998</v>
      </c>
      <c r="Q190" s="94">
        <f t="shared" si="30"/>
        <v>6622.692</v>
      </c>
      <c r="R190" s="94">
        <f t="shared" si="30"/>
        <v>14122.268</v>
      </c>
      <c r="S190" s="101">
        <f t="shared" si="30"/>
        <v>11051.467999999999</v>
      </c>
      <c r="T190" s="100">
        <f t="shared" si="30"/>
        <v>10679.56</v>
      </c>
      <c r="U190" s="94">
        <f t="shared" si="30"/>
        <v>8219.5079999999998</v>
      </c>
      <c r="V190" s="94">
        <f t="shared" si="30"/>
        <v>17657.099999999999</v>
      </c>
      <c r="W190" s="99">
        <f t="shared" si="30"/>
        <v>13873.191999999999</v>
      </c>
    </row>
    <row r="191" spans="1:23" s="2" customFormat="1" x14ac:dyDescent="0.25">
      <c r="A191" s="161">
        <v>2140</v>
      </c>
      <c r="B191" s="250"/>
      <c r="C191" s="251"/>
      <c r="D191" s="98"/>
      <c r="E191" s="94">
        <f>E67*$G$16</f>
        <v>4309.3559999999998</v>
      </c>
      <c r="F191" s="131"/>
      <c r="G191" s="177">
        <f>G67*$G$16</f>
        <v>6878.5919999999996</v>
      </c>
      <c r="H191" s="97"/>
      <c r="I191" s="94">
        <f>I67*$G$16</f>
        <v>5162.3559999999998</v>
      </c>
      <c r="J191" s="95"/>
      <c r="K191" s="101">
        <f>K67*$G$16</f>
        <v>8403.7559999999994</v>
      </c>
      <c r="L191" s="98"/>
      <c r="M191" s="94">
        <f>M67*$G$16</f>
        <v>5994.884</v>
      </c>
      <c r="N191" s="95"/>
      <c r="O191" s="99">
        <f>O67*$G$16</f>
        <v>9894.7999999999993</v>
      </c>
      <c r="P191" s="98"/>
      <c r="Q191" s="94">
        <f>Q67*$G$16</f>
        <v>6813.7640000000001</v>
      </c>
      <c r="R191" s="95"/>
      <c r="S191" s="101">
        <f>S67*$G$16</f>
        <v>11368.784</v>
      </c>
      <c r="T191" s="98"/>
      <c r="U191" s="94">
        <f>U67*$G$16</f>
        <v>8454.9359999999997</v>
      </c>
      <c r="V191" s="95"/>
      <c r="W191" s="99">
        <f>W67*$G$16</f>
        <v>14275.807999999999</v>
      </c>
    </row>
    <row r="192" spans="1:23" s="2" customFormat="1" x14ac:dyDescent="0.25">
      <c r="A192" s="161">
        <v>2160</v>
      </c>
      <c r="B192" s="250"/>
      <c r="C192" s="251"/>
      <c r="D192" s="100">
        <f>D68*$G$16</f>
        <v>5547.9120000000003</v>
      </c>
      <c r="E192" s="95"/>
      <c r="F192" s="101">
        <f>F68*$G$16</f>
        <v>9028.152</v>
      </c>
      <c r="G192" s="178"/>
      <c r="H192" s="96">
        <f>H68*$G$16</f>
        <v>6690.9319999999998</v>
      </c>
      <c r="I192" s="95"/>
      <c r="J192" s="94">
        <f>J68*$G$16</f>
        <v>10928.636</v>
      </c>
      <c r="K192" s="131"/>
      <c r="L192" s="100">
        <f>L68*$G$16</f>
        <v>7796.42</v>
      </c>
      <c r="M192" s="95"/>
      <c r="N192" s="94">
        <f>N68*$G$16</f>
        <v>12808.647999999999</v>
      </c>
      <c r="O192" s="130"/>
      <c r="P192" s="100">
        <f>P68*$G$16</f>
        <v>8901.9079999999994</v>
      </c>
      <c r="Q192" s="95"/>
      <c r="R192" s="94">
        <f>R68*$G$16</f>
        <v>14664.776</v>
      </c>
      <c r="S192" s="131"/>
      <c r="T192" s="100">
        <f>T68*$G$16</f>
        <v>11092.412</v>
      </c>
      <c r="U192" s="95"/>
      <c r="V192" s="94">
        <f>V68*$G$16</f>
        <v>18336.088</v>
      </c>
      <c r="W192" s="130"/>
    </row>
    <row r="193" spans="1:23" s="2" customFormat="1" x14ac:dyDescent="0.25">
      <c r="A193" s="161">
        <v>2240</v>
      </c>
      <c r="B193" s="250"/>
      <c r="C193" s="251"/>
      <c r="D193" s="100">
        <f>D69*$G$16</f>
        <v>5756.0439999999999</v>
      </c>
      <c r="E193" s="95"/>
      <c r="F193" s="101">
        <f>F69*$G$16</f>
        <v>9362.5280000000002</v>
      </c>
      <c r="G193" s="178"/>
      <c r="H193" s="96">
        <f>H69*$G$16</f>
        <v>6940.0079999999998</v>
      </c>
      <c r="I193" s="95"/>
      <c r="J193" s="94">
        <f>J69*$G$16</f>
        <v>11334.663999999999</v>
      </c>
      <c r="K193" s="131"/>
      <c r="L193" s="100">
        <f>L69*$G$16</f>
        <v>8086.44</v>
      </c>
      <c r="M193" s="95"/>
      <c r="N193" s="94">
        <f>N69*$G$16</f>
        <v>13282.915999999999</v>
      </c>
      <c r="O193" s="130"/>
      <c r="P193" s="100">
        <f>P69*$G$16</f>
        <v>9232.8719999999994</v>
      </c>
      <c r="Q193" s="95"/>
      <c r="R193" s="94">
        <f>R69*$G$16</f>
        <v>15210.696</v>
      </c>
      <c r="S193" s="131"/>
      <c r="T193" s="100">
        <f>T69*$G$16</f>
        <v>11501.851999999999</v>
      </c>
      <c r="U193" s="95"/>
      <c r="V193" s="94">
        <f>V69*$G$16</f>
        <v>19015.076000000001</v>
      </c>
      <c r="W193" s="130"/>
    </row>
    <row r="194" spans="1:23" s="2" customFormat="1" x14ac:dyDescent="0.25">
      <c r="A194" s="161">
        <v>2260</v>
      </c>
      <c r="B194" s="250"/>
      <c r="C194" s="251"/>
      <c r="D194" s="98"/>
      <c r="E194" s="94">
        <f>E70*$G$16</f>
        <v>4548.1959999999999</v>
      </c>
      <c r="F194" s="131"/>
      <c r="G194" s="177">
        <f>G70*$G$16</f>
        <v>7264.1480000000001</v>
      </c>
      <c r="H194" s="97"/>
      <c r="I194" s="94">
        <f>I70*$G$16</f>
        <v>5452.3760000000002</v>
      </c>
      <c r="J194" s="95"/>
      <c r="K194" s="101">
        <f>K70*$G$16</f>
        <v>8874.6119999999992</v>
      </c>
      <c r="L194" s="98"/>
      <c r="M194" s="94">
        <f>M70*$G$16</f>
        <v>6329.26</v>
      </c>
      <c r="N194" s="95"/>
      <c r="O194" s="99">
        <f>O70*$G$16</f>
        <v>10447.544</v>
      </c>
      <c r="P194" s="98"/>
      <c r="Q194" s="94">
        <f>Q70*$G$16</f>
        <v>7195.9079999999994</v>
      </c>
      <c r="R194" s="95"/>
      <c r="S194" s="101">
        <f>S70*$G$16</f>
        <v>12006.828</v>
      </c>
      <c r="T194" s="98"/>
      <c r="U194" s="94">
        <f>U70*$G$16</f>
        <v>8929.2039999999997</v>
      </c>
      <c r="V194" s="95"/>
      <c r="W194" s="99">
        <f>W70*$G$16</f>
        <v>15074.216</v>
      </c>
    </row>
    <row r="195" spans="1:23" s="2" customFormat="1" x14ac:dyDescent="0.25">
      <c r="A195" s="161">
        <v>2320</v>
      </c>
      <c r="B195" s="250"/>
      <c r="C195" s="251"/>
      <c r="D195" s="100">
        <f t="shared" ref="D195:W195" si="31">D71*$G$16</f>
        <v>5960.7640000000001</v>
      </c>
      <c r="E195" s="94">
        <f t="shared" si="31"/>
        <v>4671.0280000000002</v>
      </c>
      <c r="F195" s="101">
        <f t="shared" si="31"/>
        <v>9696.9040000000005</v>
      </c>
      <c r="G195" s="177">
        <f t="shared" si="31"/>
        <v>7455.22</v>
      </c>
      <c r="H195" s="96">
        <f t="shared" si="31"/>
        <v>7189.0839999999998</v>
      </c>
      <c r="I195" s="94">
        <f t="shared" si="31"/>
        <v>5595.68</v>
      </c>
      <c r="J195" s="94">
        <f t="shared" si="31"/>
        <v>11740.691999999999</v>
      </c>
      <c r="K195" s="101">
        <f t="shared" si="31"/>
        <v>9110.0399999999991</v>
      </c>
      <c r="L195" s="100">
        <f t="shared" si="31"/>
        <v>8376.4599999999991</v>
      </c>
      <c r="M195" s="94">
        <f t="shared" si="31"/>
        <v>6499.86</v>
      </c>
      <c r="N195" s="94">
        <f t="shared" si="31"/>
        <v>13757.183999999999</v>
      </c>
      <c r="O195" s="99">
        <f t="shared" si="31"/>
        <v>10727.328</v>
      </c>
      <c r="P195" s="100">
        <f t="shared" si="31"/>
        <v>9563.8359999999993</v>
      </c>
      <c r="Q195" s="94">
        <f t="shared" si="31"/>
        <v>7386.98</v>
      </c>
      <c r="R195" s="94">
        <f t="shared" si="31"/>
        <v>15753.204</v>
      </c>
      <c r="S195" s="101">
        <f t="shared" si="31"/>
        <v>12324.144</v>
      </c>
      <c r="T195" s="100">
        <f t="shared" si="31"/>
        <v>11914.704</v>
      </c>
      <c r="U195" s="94">
        <f t="shared" si="31"/>
        <v>9168.0439999999999</v>
      </c>
      <c r="V195" s="94">
        <f t="shared" si="31"/>
        <v>19694.063999999998</v>
      </c>
      <c r="W195" s="99">
        <f t="shared" si="31"/>
        <v>15476.832</v>
      </c>
    </row>
    <row r="196" spans="1:23" s="2" customFormat="1" x14ac:dyDescent="0.25">
      <c r="A196" s="161">
        <v>2380</v>
      </c>
      <c r="B196" s="250"/>
      <c r="C196" s="251"/>
      <c r="D196" s="98"/>
      <c r="E196" s="94">
        <f>E72*$G$16</f>
        <v>4790.4480000000003</v>
      </c>
      <c r="F196" s="131"/>
      <c r="G196" s="177">
        <f>G72*$G$16</f>
        <v>7649.7039999999997</v>
      </c>
      <c r="H196" s="97"/>
      <c r="I196" s="94">
        <f>I72*$G$16</f>
        <v>5742.3959999999997</v>
      </c>
      <c r="J196" s="95"/>
      <c r="K196" s="101">
        <f>K72*$G$16</f>
        <v>9345.4679999999989</v>
      </c>
      <c r="L196" s="98"/>
      <c r="M196" s="94">
        <f>M72*$G$16</f>
        <v>6667.0479999999998</v>
      </c>
      <c r="N196" s="95"/>
      <c r="O196" s="99">
        <f>O72*$G$16</f>
        <v>11003.699999999999</v>
      </c>
      <c r="P196" s="98"/>
      <c r="Q196" s="94">
        <f>Q72*$G$16</f>
        <v>7578.0519999999997</v>
      </c>
      <c r="R196" s="95"/>
      <c r="S196" s="101">
        <f>S72*$G$16</f>
        <v>12644.871999999999</v>
      </c>
      <c r="T196" s="98"/>
      <c r="U196" s="94">
        <f>U72*$G$16</f>
        <v>9403.4719999999998</v>
      </c>
      <c r="V196" s="95"/>
      <c r="W196" s="99">
        <f>W72*$G$16</f>
        <v>15876.036</v>
      </c>
    </row>
    <row r="197" spans="1:23" s="2" customFormat="1" x14ac:dyDescent="0.25">
      <c r="A197" s="161">
        <v>2400</v>
      </c>
      <c r="B197" s="250"/>
      <c r="C197" s="251"/>
      <c r="D197" s="100">
        <f>D73*$G$16</f>
        <v>6165.4839999999995</v>
      </c>
      <c r="E197" s="97"/>
      <c r="F197" s="142">
        <f>F73*$G$16</f>
        <v>10031.280000000001</v>
      </c>
      <c r="G197" s="178"/>
      <c r="H197" s="96">
        <f>H73*$G$16</f>
        <v>7434.7479999999996</v>
      </c>
      <c r="I197" s="97"/>
      <c r="J197" s="96">
        <f>J73*$G$16</f>
        <v>12143.307999999999</v>
      </c>
      <c r="K197" s="144"/>
      <c r="L197" s="100">
        <f>L73*$G$16</f>
        <v>8663.0679999999993</v>
      </c>
      <c r="M197" s="97"/>
      <c r="N197" s="96">
        <f>N73*$G$16</f>
        <v>14231.451999999999</v>
      </c>
      <c r="O197" s="141"/>
      <c r="P197" s="100">
        <f>P73*$G$16</f>
        <v>9891.387999999999</v>
      </c>
      <c r="Q197" s="97"/>
      <c r="R197" s="96">
        <f>R73*$G$16</f>
        <v>16295.712</v>
      </c>
      <c r="S197" s="144"/>
      <c r="T197" s="100">
        <f>T73*$G$16</f>
        <v>12324.144</v>
      </c>
      <c r="U197" s="97"/>
      <c r="V197" s="96">
        <f>V73*$G$16</f>
        <v>20373.052</v>
      </c>
      <c r="W197" s="141"/>
    </row>
    <row r="198" spans="1:23" s="2" customFormat="1" x14ac:dyDescent="0.25">
      <c r="A198" s="161">
        <v>2480</v>
      </c>
      <c r="B198" s="250"/>
      <c r="C198" s="251"/>
      <c r="D198" s="100">
        <f>D74*$G$16</f>
        <v>6370.2039999999997</v>
      </c>
      <c r="E198" s="97"/>
      <c r="F198" s="142">
        <f>F74*$G$16</f>
        <v>10365.655999999999</v>
      </c>
      <c r="G198" s="178"/>
      <c r="H198" s="96">
        <f>H74*$G$16</f>
        <v>7683.8239999999996</v>
      </c>
      <c r="I198" s="97"/>
      <c r="J198" s="96">
        <f>J74*$G$16</f>
        <v>12549.335999999999</v>
      </c>
      <c r="K198" s="144"/>
      <c r="L198" s="100">
        <f>L74*$G$16</f>
        <v>8953.0879999999997</v>
      </c>
      <c r="M198" s="97"/>
      <c r="N198" s="96">
        <f>N74*$G$16</f>
        <v>14705.72</v>
      </c>
      <c r="O198" s="141"/>
      <c r="P198" s="100">
        <f>P74*$G$16</f>
        <v>10222.351999999999</v>
      </c>
      <c r="Q198" s="97"/>
      <c r="R198" s="96">
        <f>R74*$G$16</f>
        <v>16838.22</v>
      </c>
      <c r="S198" s="144"/>
      <c r="T198" s="100">
        <f>T74*$G$16</f>
        <v>12733.583999999999</v>
      </c>
      <c r="U198" s="97"/>
      <c r="V198" s="96">
        <f>V74*$G$16</f>
        <v>21052.04</v>
      </c>
      <c r="W198" s="141"/>
    </row>
    <row r="199" spans="1:23" s="2" customFormat="1" x14ac:dyDescent="0.25">
      <c r="A199" s="161">
        <v>2500</v>
      </c>
      <c r="B199" s="250"/>
      <c r="C199" s="251"/>
      <c r="D199" s="98"/>
      <c r="E199" s="96">
        <f>E75*$G$16</f>
        <v>5032.7</v>
      </c>
      <c r="F199" s="144"/>
      <c r="G199" s="177">
        <f>G75*$G$16</f>
        <v>8035.26</v>
      </c>
      <c r="H199" s="97"/>
      <c r="I199" s="96">
        <f>I75*$G$16</f>
        <v>6032.4160000000002</v>
      </c>
      <c r="J199" s="97"/>
      <c r="K199" s="142">
        <f>K75*$G$16</f>
        <v>9819.735999999999</v>
      </c>
      <c r="L199" s="98"/>
      <c r="M199" s="96">
        <f>M75*$G$16</f>
        <v>7004.8360000000002</v>
      </c>
      <c r="N199" s="97"/>
      <c r="O199" s="140">
        <f>O75*$G$16</f>
        <v>11559.856</v>
      </c>
      <c r="P199" s="98"/>
      <c r="Q199" s="96">
        <f>Q75*$G$16</f>
        <v>7960.1959999999999</v>
      </c>
      <c r="R199" s="97"/>
      <c r="S199" s="142">
        <f>S75*$G$16</f>
        <v>13282.915999999999</v>
      </c>
      <c r="T199" s="98"/>
      <c r="U199" s="96">
        <f>U75*$G$16</f>
        <v>9877.74</v>
      </c>
      <c r="V199" s="97"/>
      <c r="W199" s="140">
        <f>W75*$G$16</f>
        <v>16677.856</v>
      </c>
    </row>
    <row r="200" spans="1:23" s="2" customFormat="1" x14ac:dyDescent="0.25">
      <c r="A200" s="161">
        <v>2560</v>
      </c>
      <c r="B200" s="250"/>
      <c r="C200" s="251"/>
      <c r="D200" s="100">
        <f t="shared" ref="D200:W200" si="32">D76*$G$16</f>
        <v>6578.3360000000002</v>
      </c>
      <c r="E200" s="96">
        <f t="shared" si="32"/>
        <v>5152.12</v>
      </c>
      <c r="F200" s="142">
        <f t="shared" si="32"/>
        <v>10700.031999999999</v>
      </c>
      <c r="G200" s="177">
        <f t="shared" si="32"/>
        <v>8229.7440000000006</v>
      </c>
      <c r="H200" s="96">
        <f t="shared" si="32"/>
        <v>7929.4879999999994</v>
      </c>
      <c r="I200" s="96">
        <f t="shared" si="32"/>
        <v>6175.72</v>
      </c>
      <c r="J200" s="96">
        <f t="shared" si="32"/>
        <v>12951.951999999999</v>
      </c>
      <c r="K200" s="142">
        <f t="shared" si="32"/>
        <v>10055.164000000001</v>
      </c>
      <c r="L200" s="100">
        <f t="shared" si="32"/>
        <v>9239.6959999999999</v>
      </c>
      <c r="M200" s="96">
        <f t="shared" si="32"/>
        <v>7172.0239999999994</v>
      </c>
      <c r="N200" s="96">
        <f t="shared" si="32"/>
        <v>15179.987999999999</v>
      </c>
      <c r="O200" s="140">
        <f t="shared" si="32"/>
        <v>11836.227999999999</v>
      </c>
      <c r="P200" s="100">
        <f t="shared" si="32"/>
        <v>10549.904</v>
      </c>
      <c r="Q200" s="96">
        <f t="shared" si="32"/>
        <v>8147.8559999999998</v>
      </c>
      <c r="R200" s="96">
        <f t="shared" si="32"/>
        <v>17380.727999999999</v>
      </c>
      <c r="S200" s="142">
        <f t="shared" si="32"/>
        <v>13600.232</v>
      </c>
      <c r="T200" s="100">
        <f t="shared" si="32"/>
        <v>13146.436</v>
      </c>
      <c r="U200" s="96">
        <f t="shared" si="32"/>
        <v>10113.168</v>
      </c>
      <c r="V200" s="96">
        <f t="shared" si="32"/>
        <v>21731.027999999998</v>
      </c>
      <c r="W200" s="140">
        <f t="shared" si="32"/>
        <v>17077.060000000001</v>
      </c>
    </row>
    <row r="201" spans="1:23" s="2" customFormat="1" x14ac:dyDescent="0.25">
      <c r="A201" s="161">
        <v>2620</v>
      </c>
      <c r="B201" s="250"/>
      <c r="C201" s="251"/>
      <c r="D201" s="98"/>
      <c r="E201" s="96">
        <f>E77*$G$16</f>
        <v>5274.9520000000002</v>
      </c>
      <c r="F201" s="144"/>
      <c r="G201" s="177">
        <f>G77*$G$16</f>
        <v>8420.8160000000007</v>
      </c>
      <c r="H201" s="97"/>
      <c r="I201" s="96">
        <f>I77*$G$16</f>
        <v>6319.0239999999994</v>
      </c>
      <c r="J201" s="97"/>
      <c r="K201" s="142">
        <f>K77*$G$16</f>
        <v>10290.592000000001</v>
      </c>
      <c r="L201" s="98"/>
      <c r="M201" s="96">
        <f>M77*$G$16</f>
        <v>7339.2119999999995</v>
      </c>
      <c r="N201" s="97"/>
      <c r="O201" s="140">
        <f>O77*$G$16</f>
        <v>12112.6</v>
      </c>
      <c r="P201" s="98"/>
      <c r="Q201" s="96">
        <f>Q77*$G$16</f>
        <v>8338.9279999999999</v>
      </c>
      <c r="R201" s="97"/>
      <c r="S201" s="142">
        <f>S77*$G$16</f>
        <v>13917.547999999999</v>
      </c>
      <c r="T201" s="98"/>
      <c r="U201" s="96">
        <f>U77*$G$16</f>
        <v>10352.008</v>
      </c>
      <c r="V201" s="97"/>
      <c r="W201" s="140">
        <f>W77*$G$16</f>
        <v>17476.263999999999</v>
      </c>
    </row>
    <row r="202" spans="1:23" s="2" customFormat="1" x14ac:dyDescent="0.25">
      <c r="A202" s="161">
        <v>2640</v>
      </c>
      <c r="B202" s="250"/>
      <c r="C202" s="251"/>
      <c r="D202" s="100">
        <f>D78*$G$16</f>
        <v>6783.0559999999996</v>
      </c>
      <c r="E202" s="97"/>
      <c r="F202" s="142">
        <f>F78*$G$16</f>
        <v>11034.407999999999</v>
      </c>
      <c r="G202" s="178"/>
      <c r="H202" s="96">
        <f>H78*$G$16</f>
        <v>8178.5639999999994</v>
      </c>
      <c r="I202" s="97"/>
      <c r="J202" s="96">
        <f>J78*$G$16</f>
        <v>13357.98</v>
      </c>
      <c r="K202" s="144"/>
      <c r="L202" s="100">
        <f>L78*$G$16</f>
        <v>9529.7160000000003</v>
      </c>
      <c r="M202" s="97"/>
      <c r="N202" s="96">
        <f>N78*$G$16</f>
        <v>15654.255999999999</v>
      </c>
      <c r="O202" s="141"/>
      <c r="P202" s="100">
        <f>P78*$G$16</f>
        <v>10880.868</v>
      </c>
      <c r="Q202" s="97"/>
      <c r="R202" s="96">
        <f>R78*$G$16</f>
        <v>17926.648000000001</v>
      </c>
      <c r="S202" s="144"/>
      <c r="T202" s="100">
        <f>T78*$G$16</f>
        <v>13555.876</v>
      </c>
      <c r="U202" s="97"/>
      <c r="V202" s="96">
        <f>V78*$G$16</f>
        <v>22410.016</v>
      </c>
      <c r="W202" s="141"/>
    </row>
    <row r="203" spans="1:23" s="2" customFormat="1" x14ac:dyDescent="0.25">
      <c r="A203" s="161">
        <v>2720</v>
      </c>
      <c r="B203" s="250"/>
      <c r="C203" s="251"/>
      <c r="D203" s="100">
        <f>D79*$G$16</f>
        <v>6987.7759999999998</v>
      </c>
      <c r="E203" s="97"/>
      <c r="F203" s="142">
        <f>F79*$G$16</f>
        <v>11368.784</v>
      </c>
      <c r="G203" s="178"/>
      <c r="H203" s="96">
        <f>H79*$G$16</f>
        <v>8427.64</v>
      </c>
      <c r="I203" s="97"/>
      <c r="J203" s="96">
        <f>J79*$G$16</f>
        <v>13764.008</v>
      </c>
      <c r="K203" s="144"/>
      <c r="L203" s="100">
        <f>L79*$G$16</f>
        <v>9819.735999999999</v>
      </c>
      <c r="M203" s="97"/>
      <c r="N203" s="96">
        <f>N79*$G$16</f>
        <v>16128.523999999999</v>
      </c>
      <c r="O203" s="141"/>
      <c r="P203" s="100">
        <f>P79*$G$16</f>
        <v>11211.832</v>
      </c>
      <c r="Q203" s="97"/>
      <c r="R203" s="96">
        <f>R79*$G$16</f>
        <v>18469.155999999999</v>
      </c>
      <c r="S203" s="144"/>
      <c r="T203" s="100">
        <f>T79*$G$16</f>
        <v>13968.727999999999</v>
      </c>
      <c r="U203" s="97"/>
      <c r="V203" s="96">
        <f>V79*$G$16</f>
        <v>23089.004000000001</v>
      </c>
      <c r="W203" s="141"/>
    </row>
    <row r="204" spans="1:23" s="2" customFormat="1" x14ac:dyDescent="0.25">
      <c r="A204" s="161">
        <v>2740</v>
      </c>
      <c r="B204" s="250"/>
      <c r="C204" s="251"/>
      <c r="D204" s="98"/>
      <c r="E204" s="96">
        <f>E80*$G$16</f>
        <v>5517.2039999999997</v>
      </c>
      <c r="F204" s="144"/>
      <c r="G204" s="177">
        <f>G80*$G$16</f>
        <v>8806.3719999999994</v>
      </c>
      <c r="H204" s="97"/>
      <c r="I204" s="96">
        <f>I80*$G$16</f>
        <v>6609.0439999999999</v>
      </c>
      <c r="J204" s="97"/>
      <c r="K204" s="142">
        <f>K80*$G$16</f>
        <v>10761.448</v>
      </c>
      <c r="L204" s="98"/>
      <c r="M204" s="96">
        <f>M80*$G$16</f>
        <v>7677</v>
      </c>
      <c r="N204" s="97"/>
      <c r="O204" s="140">
        <f>O80*$G$16</f>
        <v>12668.755999999999</v>
      </c>
      <c r="P204" s="98"/>
      <c r="Q204" s="96">
        <f>Q80*$G$16</f>
        <v>8721.0720000000001</v>
      </c>
      <c r="R204" s="97"/>
      <c r="S204" s="142">
        <f>S80*$G$16</f>
        <v>14555.592000000001</v>
      </c>
      <c r="T204" s="98"/>
      <c r="U204" s="96">
        <f>U80*$G$16</f>
        <v>10826.276</v>
      </c>
      <c r="V204" s="97"/>
      <c r="W204" s="140">
        <f>W80*$G$16</f>
        <v>18278.083999999999</v>
      </c>
    </row>
    <row r="205" spans="1:23" s="2" customFormat="1" x14ac:dyDescent="0.25">
      <c r="A205" s="161">
        <v>2800</v>
      </c>
      <c r="B205" s="250"/>
      <c r="C205" s="251"/>
      <c r="D205" s="100">
        <f t="shared" ref="D205:W205" si="33">D81*$G$16</f>
        <v>7192.4960000000001</v>
      </c>
      <c r="E205" s="96">
        <f t="shared" si="33"/>
        <v>5636.6239999999998</v>
      </c>
      <c r="F205" s="142">
        <f t="shared" si="33"/>
        <v>11703.16</v>
      </c>
      <c r="G205" s="177">
        <f t="shared" si="33"/>
        <v>9000.8559999999998</v>
      </c>
      <c r="H205" s="96">
        <f t="shared" si="33"/>
        <v>8673.3040000000001</v>
      </c>
      <c r="I205" s="96">
        <f t="shared" si="33"/>
        <v>6755.76</v>
      </c>
      <c r="J205" s="96">
        <f t="shared" si="33"/>
        <v>14166.624</v>
      </c>
      <c r="K205" s="142">
        <f t="shared" si="33"/>
        <v>10996.876</v>
      </c>
      <c r="L205" s="100">
        <f t="shared" si="33"/>
        <v>10106.343999999999</v>
      </c>
      <c r="M205" s="96">
        <f t="shared" si="33"/>
        <v>7844.1880000000001</v>
      </c>
      <c r="N205" s="96">
        <f t="shared" si="33"/>
        <v>16602.792000000001</v>
      </c>
      <c r="O205" s="140">
        <f t="shared" si="33"/>
        <v>12945.128000000001</v>
      </c>
      <c r="P205" s="100">
        <f t="shared" si="33"/>
        <v>11539.384</v>
      </c>
      <c r="Q205" s="96">
        <f t="shared" si="33"/>
        <v>8912.1440000000002</v>
      </c>
      <c r="R205" s="96">
        <f t="shared" si="33"/>
        <v>19011.664000000001</v>
      </c>
      <c r="S205" s="142">
        <f t="shared" si="33"/>
        <v>14876.32</v>
      </c>
      <c r="T205" s="100">
        <f t="shared" si="33"/>
        <v>14378.168</v>
      </c>
      <c r="U205" s="96">
        <f t="shared" si="33"/>
        <v>11061.704</v>
      </c>
      <c r="V205" s="96">
        <f t="shared" si="33"/>
        <v>23767.991999999998</v>
      </c>
      <c r="W205" s="140">
        <f t="shared" si="33"/>
        <v>18677.288</v>
      </c>
    </row>
    <row r="206" spans="1:23" s="2" customFormat="1" x14ac:dyDescent="0.25">
      <c r="A206" s="161">
        <v>2860</v>
      </c>
      <c r="B206" s="250"/>
      <c r="C206" s="251"/>
      <c r="D206" s="98"/>
      <c r="E206" s="96">
        <f>E82*$G$16</f>
        <v>5756.0439999999999</v>
      </c>
      <c r="F206" s="144"/>
      <c r="G206" s="177">
        <f>G82*$G$16</f>
        <v>9191.9279999999999</v>
      </c>
      <c r="H206" s="97"/>
      <c r="I206" s="96">
        <f>I82*$G$16</f>
        <v>6899.0639999999994</v>
      </c>
      <c r="J206" s="97"/>
      <c r="K206" s="142">
        <f>K82*$G$16</f>
        <v>11232.304</v>
      </c>
      <c r="L206" s="98"/>
      <c r="M206" s="96">
        <f>M82*$G$16</f>
        <v>8011.3760000000002</v>
      </c>
      <c r="N206" s="97"/>
      <c r="O206" s="140">
        <f>O82*$G$16</f>
        <v>13221.5</v>
      </c>
      <c r="P206" s="98"/>
      <c r="Q206" s="96">
        <f>Q82*$G$16</f>
        <v>9103.2160000000003</v>
      </c>
      <c r="R206" s="97"/>
      <c r="S206" s="142">
        <f>S82*$G$16</f>
        <v>15193.636</v>
      </c>
      <c r="T206" s="98"/>
      <c r="U206" s="96">
        <f>U82*$G$16</f>
        <v>11300.544</v>
      </c>
      <c r="V206" s="97"/>
      <c r="W206" s="140">
        <f>W82*$G$16</f>
        <v>19076.491999999998</v>
      </c>
    </row>
    <row r="207" spans="1:23" s="2" customFormat="1" x14ac:dyDescent="0.25">
      <c r="A207" s="161">
        <v>2880</v>
      </c>
      <c r="B207" s="250"/>
      <c r="C207" s="251"/>
      <c r="D207" s="100">
        <f>D83*$G$16</f>
        <v>7400.6279999999997</v>
      </c>
      <c r="E207" s="97"/>
      <c r="F207" s="142">
        <f>F83*$G$16</f>
        <v>12037.536</v>
      </c>
      <c r="G207" s="178"/>
      <c r="H207" s="96">
        <f>H83*$G$16</f>
        <v>8922.3799999999992</v>
      </c>
      <c r="I207" s="97"/>
      <c r="J207" s="96">
        <f>J83*$G$16</f>
        <v>14572.652</v>
      </c>
      <c r="K207" s="144"/>
      <c r="L207" s="100">
        <f>L83*$G$16</f>
        <v>10396.364</v>
      </c>
      <c r="M207" s="97"/>
      <c r="N207" s="96">
        <f>N83*$G$16</f>
        <v>17077.060000000001</v>
      </c>
      <c r="O207" s="141"/>
      <c r="P207" s="100">
        <f>P83*$G$16</f>
        <v>11870.348</v>
      </c>
      <c r="Q207" s="97"/>
      <c r="R207" s="96">
        <f>R83*$G$16</f>
        <v>19554.171999999999</v>
      </c>
      <c r="S207" s="144"/>
      <c r="T207" s="100">
        <f>T83*$G$16</f>
        <v>14787.608</v>
      </c>
      <c r="U207" s="97"/>
      <c r="V207" s="96">
        <f>V83*$G$16</f>
        <v>24446.98</v>
      </c>
      <c r="W207" s="141"/>
    </row>
    <row r="208" spans="1:23" s="2" customFormat="1" x14ac:dyDescent="0.25">
      <c r="A208" s="161">
        <v>2960</v>
      </c>
      <c r="B208" s="250"/>
      <c r="C208" s="251"/>
      <c r="D208" s="100">
        <f>D84*$G$16</f>
        <v>7605.348</v>
      </c>
      <c r="E208" s="97"/>
      <c r="F208" s="142">
        <f>F84*$G$16</f>
        <v>12371.912</v>
      </c>
      <c r="G208" s="178"/>
      <c r="H208" s="96">
        <f>H84*$G$16</f>
        <v>9171.4560000000001</v>
      </c>
      <c r="I208" s="97"/>
      <c r="J208" s="96">
        <f>J84*$G$16</f>
        <v>14978.68</v>
      </c>
      <c r="K208" s="144"/>
      <c r="L208" s="100">
        <f>L84*$G$16</f>
        <v>10686.384</v>
      </c>
      <c r="M208" s="97"/>
      <c r="N208" s="96">
        <f>N84*$G$16</f>
        <v>17551.328000000001</v>
      </c>
      <c r="O208" s="141"/>
      <c r="P208" s="100">
        <f>P84*$G$16</f>
        <v>12201.312</v>
      </c>
      <c r="Q208" s="97"/>
      <c r="R208" s="96">
        <f>R84*$G$16</f>
        <v>20096.68</v>
      </c>
      <c r="S208" s="144"/>
      <c r="T208" s="100">
        <f>T84*$G$16</f>
        <v>15200.46</v>
      </c>
      <c r="U208" s="97"/>
      <c r="V208" s="96">
        <f>V84*$G$16</f>
        <v>25125.968000000001</v>
      </c>
      <c r="W208" s="141"/>
    </row>
    <row r="209" spans="1:23" s="2" customFormat="1" ht="15.75" thickBot="1" x14ac:dyDescent="0.3">
      <c r="A209" s="162">
        <v>2980</v>
      </c>
      <c r="B209" s="254"/>
      <c r="C209" s="255"/>
      <c r="D209" s="163"/>
      <c r="E209" s="102">
        <f>E85*$G$16</f>
        <v>5998.2960000000003</v>
      </c>
      <c r="F209" s="145"/>
      <c r="G209" s="179">
        <f>G85*$G$16</f>
        <v>9577.4840000000004</v>
      </c>
      <c r="H209" s="143"/>
      <c r="I209" s="102">
        <f>I85*$G$16</f>
        <v>7189.0839999999998</v>
      </c>
      <c r="J209" s="143"/>
      <c r="K209" s="165">
        <f>K85*$G$16</f>
        <v>11703.16</v>
      </c>
      <c r="L209" s="163"/>
      <c r="M209" s="102">
        <f>M85*$G$16</f>
        <v>8349.1640000000007</v>
      </c>
      <c r="N209" s="143"/>
      <c r="O209" s="164">
        <f>O85*$G$16</f>
        <v>13777.655999999999</v>
      </c>
      <c r="P209" s="163"/>
      <c r="Q209" s="102">
        <f>Q85*$G$16</f>
        <v>9485.36</v>
      </c>
      <c r="R209" s="143"/>
      <c r="S209" s="165">
        <f>S85*$G$16</f>
        <v>15831.68</v>
      </c>
      <c r="T209" s="163"/>
      <c r="U209" s="102">
        <f>U85*$G$16</f>
        <v>11774.812</v>
      </c>
      <c r="V209" s="143"/>
      <c r="W209" s="164">
        <f>W85*$G$16</f>
        <v>19878.311999999998</v>
      </c>
    </row>
    <row r="210" spans="1:23" s="2" customFormat="1" x14ac:dyDescent="0.25"/>
    <row r="211" spans="1:23" x14ac:dyDescent="0.25">
      <c r="A211" s="5"/>
      <c r="B211" s="5"/>
      <c r="C211" s="5"/>
      <c r="D211" s="32"/>
      <c r="E211" s="32"/>
    </row>
    <row r="212" spans="1:23" x14ac:dyDescent="0.25">
      <c r="A212" s="2"/>
      <c r="B212" s="2"/>
      <c r="C212" s="2"/>
      <c r="D212" s="2"/>
      <c r="E212" s="2"/>
    </row>
    <row r="213" spans="1:23" x14ac:dyDescent="0.25">
      <c r="A213" s="2"/>
      <c r="B213" s="2"/>
      <c r="C213" s="2"/>
      <c r="D213" s="2"/>
      <c r="E213" s="2"/>
    </row>
    <row r="214" spans="1:23" x14ac:dyDescent="0.25">
      <c r="A214" s="2"/>
      <c r="B214" s="2"/>
      <c r="C214" s="2"/>
      <c r="D214" s="2"/>
      <c r="E214" s="2"/>
    </row>
    <row r="215" spans="1:23" x14ac:dyDescent="0.25">
      <c r="A215" s="2"/>
      <c r="B215" s="2"/>
      <c r="C215" s="2"/>
      <c r="D215" s="2"/>
      <c r="E215" s="2"/>
    </row>
    <row r="216" spans="1:23" x14ac:dyDescent="0.25">
      <c r="A216" s="2"/>
      <c r="B216" s="2"/>
      <c r="C216" s="2"/>
      <c r="D216" s="2"/>
      <c r="E216" s="2"/>
    </row>
    <row r="217" spans="1:23" x14ac:dyDescent="0.25">
      <c r="A217" s="2"/>
      <c r="B217" s="2"/>
      <c r="C217" s="2"/>
      <c r="D217" s="2"/>
      <c r="E217" s="2"/>
    </row>
  </sheetData>
  <sheetProtection algorithmName="SHA-512" hashValue="xIddF8dsFFsIgdQxzSD+0hjQ4ejCg3uE/rL8CJgGlCH+R4HvKaSeh/kGzc9sfTW+g+8b4dCbJ5D+WVAkN/JzzQ==" saltValue="B2AfGjMJEB0B4k0D/j/L6A==" spinCount="100000" sheet="1" objects="1" scenarios="1"/>
  <mergeCells count="264">
    <mergeCell ref="B82:C82"/>
    <mergeCell ref="B83:C83"/>
    <mergeCell ref="B84:C84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39:C39"/>
    <mergeCell ref="B40:C40"/>
    <mergeCell ref="B41:C41"/>
    <mergeCell ref="B42:C42"/>
    <mergeCell ref="B54:C54"/>
    <mergeCell ref="B55:C55"/>
    <mergeCell ref="B56:C56"/>
    <mergeCell ref="B57:C57"/>
    <mergeCell ref="B58:C58"/>
    <mergeCell ref="B48:C48"/>
    <mergeCell ref="B49:C49"/>
    <mergeCell ref="B50:C50"/>
    <mergeCell ref="B51:C51"/>
    <mergeCell ref="B52:C52"/>
    <mergeCell ref="B53:C53"/>
    <mergeCell ref="J27:K27"/>
    <mergeCell ref="D28:G28"/>
    <mergeCell ref="H28:K28"/>
    <mergeCell ref="J89:K89"/>
    <mergeCell ref="T28:W28"/>
    <mergeCell ref="T27:U27"/>
    <mergeCell ref="V27:W27"/>
    <mergeCell ref="L27:M27"/>
    <mergeCell ref="N27:O27"/>
    <mergeCell ref="P27:Q27"/>
    <mergeCell ref="R27:S27"/>
    <mergeCell ref="L28:O28"/>
    <mergeCell ref="P28:S28"/>
    <mergeCell ref="G16:H16"/>
    <mergeCell ref="B95:C95"/>
    <mergeCell ref="D89:E89"/>
    <mergeCell ref="F89:G89"/>
    <mergeCell ref="H89:I89"/>
    <mergeCell ref="D27:E27"/>
    <mergeCell ref="F27:G27"/>
    <mergeCell ref="H27:I27"/>
    <mergeCell ref="B34:C34"/>
    <mergeCell ref="B35:C35"/>
    <mergeCell ref="B36:C36"/>
    <mergeCell ref="B31:C31"/>
    <mergeCell ref="B32:C32"/>
    <mergeCell ref="B33:C33"/>
    <mergeCell ref="B27:C27"/>
    <mergeCell ref="B28:C28"/>
    <mergeCell ref="B29:C29"/>
    <mergeCell ref="B43:C43"/>
    <mergeCell ref="B44:C44"/>
    <mergeCell ref="B45:C45"/>
    <mergeCell ref="B46:C46"/>
    <mergeCell ref="B47:C47"/>
    <mergeCell ref="B37:C37"/>
    <mergeCell ref="B38:C38"/>
    <mergeCell ref="A7:C7"/>
    <mergeCell ref="A9:C9"/>
    <mergeCell ref="A8:C8"/>
    <mergeCell ref="P7:S7"/>
    <mergeCell ref="A6:C6"/>
    <mergeCell ref="T11:U11"/>
    <mergeCell ref="V11:W11"/>
    <mergeCell ref="T12:U12"/>
    <mergeCell ref="V12:W12"/>
    <mergeCell ref="N12:O12"/>
    <mergeCell ref="P12:Q12"/>
    <mergeCell ref="R12:S12"/>
    <mergeCell ref="A10:C10"/>
    <mergeCell ref="A11:C11"/>
    <mergeCell ref="A12:C12"/>
    <mergeCell ref="D11:E11"/>
    <mergeCell ref="F11:G11"/>
    <mergeCell ref="D12:E12"/>
    <mergeCell ref="F12:G12"/>
    <mergeCell ref="H12:I12"/>
    <mergeCell ref="H25:J25"/>
    <mergeCell ref="V6:W6"/>
    <mergeCell ref="D7:G7"/>
    <mergeCell ref="H7:K7"/>
    <mergeCell ref="L7:O7"/>
    <mergeCell ref="H11:I11"/>
    <mergeCell ref="J11:K11"/>
    <mergeCell ref="L11:M11"/>
    <mergeCell ref="N11:O11"/>
    <mergeCell ref="P11:Q11"/>
    <mergeCell ref="R11:S11"/>
    <mergeCell ref="P6:Q6"/>
    <mergeCell ref="R6:S6"/>
    <mergeCell ref="T7:W7"/>
    <mergeCell ref="J12:K12"/>
    <mergeCell ref="L12:M12"/>
    <mergeCell ref="D6:E6"/>
    <mergeCell ref="F6:G6"/>
    <mergeCell ref="H6:I6"/>
    <mergeCell ref="J6:K6"/>
    <mergeCell ref="L6:M6"/>
    <mergeCell ref="N6:O6"/>
    <mergeCell ref="T6:U6"/>
    <mergeCell ref="G15:H15"/>
    <mergeCell ref="D90:G90"/>
    <mergeCell ref="H90:K90"/>
    <mergeCell ref="L90:O90"/>
    <mergeCell ref="P90:S90"/>
    <mergeCell ref="T90:W90"/>
    <mergeCell ref="L89:M89"/>
    <mergeCell ref="N89:O89"/>
    <mergeCell ref="P89:Q89"/>
    <mergeCell ref="R89:S89"/>
    <mergeCell ref="T89:U89"/>
    <mergeCell ref="V89:W89"/>
    <mergeCell ref="B105:C105"/>
    <mergeCell ref="B106:C106"/>
    <mergeCell ref="B107:C107"/>
    <mergeCell ref="B108:C108"/>
    <mergeCell ref="B109:C109"/>
    <mergeCell ref="B110:C110"/>
    <mergeCell ref="B100:C100"/>
    <mergeCell ref="B101:C101"/>
    <mergeCell ref="B102:C102"/>
    <mergeCell ref="B103:C103"/>
    <mergeCell ref="B104:C104"/>
    <mergeCell ref="B116:C116"/>
    <mergeCell ref="B117:C117"/>
    <mergeCell ref="B118:C118"/>
    <mergeCell ref="B119:C119"/>
    <mergeCell ref="B120:C120"/>
    <mergeCell ref="B121:C121"/>
    <mergeCell ref="B111:C111"/>
    <mergeCell ref="B112:C112"/>
    <mergeCell ref="B113:C113"/>
    <mergeCell ref="B114:C114"/>
    <mergeCell ref="B115:C115"/>
    <mergeCell ref="B128:C128"/>
    <mergeCell ref="B129:C129"/>
    <mergeCell ref="B130:C130"/>
    <mergeCell ref="B131:C131"/>
    <mergeCell ref="B132:C132"/>
    <mergeCell ref="B122:C122"/>
    <mergeCell ref="B123:C123"/>
    <mergeCell ref="B124:C124"/>
    <mergeCell ref="B125:C125"/>
    <mergeCell ref="B126:C126"/>
    <mergeCell ref="B127:C127"/>
    <mergeCell ref="B145:C145"/>
    <mergeCell ref="B146:C14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3:C153"/>
    <mergeCell ref="D152:G152"/>
    <mergeCell ref="H152:K152"/>
    <mergeCell ref="L152:O152"/>
    <mergeCell ref="P152:S152"/>
    <mergeCell ref="T152:W152"/>
    <mergeCell ref="B151:C151"/>
    <mergeCell ref="B152:C152"/>
    <mergeCell ref="L151:M151"/>
    <mergeCell ref="N151:O151"/>
    <mergeCell ref="P151:Q151"/>
    <mergeCell ref="R151:S151"/>
    <mergeCell ref="T151:U151"/>
    <mergeCell ref="V151:W151"/>
    <mergeCell ref="D151:E151"/>
    <mergeCell ref="F151:G151"/>
    <mergeCell ref="H151:I151"/>
    <mergeCell ref="J151:K151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71:C171"/>
    <mergeCell ref="B172:C172"/>
    <mergeCell ref="B173:C173"/>
    <mergeCell ref="B174:C174"/>
    <mergeCell ref="B175:C175"/>
    <mergeCell ref="B165:C165"/>
    <mergeCell ref="B166:C166"/>
    <mergeCell ref="B167:C167"/>
    <mergeCell ref="B168:C168"/>
    <mergeCell ref="B169:C169"/>
    <mergeCell ref="B170:C170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99:C199"/>
    <mergeCell ref="B180:C180"/>
    <mergeCell ref="B181:C181"/>
    <mergeCell ref="B182:C182"/>
    <mergeCell ref="B183:C183"/>
    <mergeCell ref="B190:C190"/>
    <mergeCell ref="B191:C191"/>
    <mergeCell ref="B192:C192"/>
    <mergeCell ref="B200:C200"/>
    <mergeCell ref="B201:C201"/>
    <mergeCell ref="B184:C184"/>
    <mergeCell ref="B185:C185"/>
    <mergeCell ref="B205:C205"/>
    <mergeCell ref="B206:C206"/>
    <mergeCell ref="B207:C207"/>
    <mergeCell ref="B208:C208"/>
    <mergeCell ref="B85:C85"/>
    <mergeCell ref="B209:C209"/>
    <mergeCell ref="B147:C147"/>
    <mergeCell ref="B94:C94"/>
    <mergeCell ref="B96:C96"/>
    <mergeCell ref="B97:C97"/>
    <mergeCell ref="B98:C98"/>
    <mergeCell ref="B99:C99"/>
    <mergeCell ref="B93:C93"/>
    <mergeCell ref="B89:C89"/>
    <mergeCell ref="B90:C90"/>
    <mergeCell ref="B91:C91"/>
    <mergeCell ref="B188:C188"/>
    <mergeCell ref="B189:C189"/>
    <mergeCell ref="B186:C186"/>
    <mergeCell ref="B187:C187"/>
    <mergeCell ref="B176:C176"/>
    <mergeCell ref="B177:C177"/>
    <mergeCell ref="B178:C178"/>
    <mergeCell ref="B179:C179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SC Horizontal W meter</vt:lpstr>
      <vt:lpstr>SC Horizontal All sizes</vt:lpstr>
      <vt:lpstr>'SC Horizontal All sizes'!Udskriftsområde</vt:lpstr>
    </vt:vector>
  </TitlesOfParts>
  <Company>Ribe Jernindustri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Trine Harboe Clausen</cp:lastModifiedBy>
  <cp:lastPrinted>2014-10-06T11:17:46Z</cp:lastPrinted>
  <dcterms:created xsi:type="dcterms:W3CDTF">2014-10-06T09:38:39Z</dcterms:created>
  <dcterms:modified xsi:type="dcterms:W3CDTF">2021-01-19T08:27:32Z</dcterms:modified>
</cp:coreProperties>
</file>