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 Epecon\"/>
    </mc:Choice>
  </mc:AlternateContent>
  <xr:revisionPtr revIDLastSave="0" documentId="8_{E686D4F4-FA1D-475C-82EB-337DE136B7D6}" xr6:coauthVersionLast="45" xr6:coauthVersionMax="45" xr10:uidLastSave="{00000000-0000-0000-0000-000000000000}"/>
  <bookViews>
    <workbookView xWindow="-120" yWindow="-120" windowWidth="29040" windowHeight="15840" activeTab="2" xr2:uid="{3776E72C-FC9A-4252-AC58-519FF7B48FB3}"/>
  </bookViews>
  <sheets>
    <sheet name="Tapping overview" sheetId="6" r:id="rId1"/>
    <sheet name="Tapping Code 10" sheetId="1" r:id="rId2"/>
    <sheet name="Tapping Code 11 - 12" sheetId="3" r:id="rId3"/>
    <sheet name="Tapping Code 13 - 14" sheetId="4" r:id="rId4"/>
    <sheet name="Tapping Code 15 - 18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3" i="5" l="1"/>
  <c r="W83" i="5"/>
  <c r="X83" i="5"/>
  <c r="Y83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L85" i="5"/>
  <c r="M85" i="5"/>
  <c r="V85" i="5"/>
  <c r="W85" i="5"/>
  <c r="X85" i="5"/>
  <c r="Y85" i="5"/>
  <c r="AA85" i="5"/>
  <c r="AD85" i="5"/>
  <c r="AE85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V87" i="5"/>
  <c r="W87" i="5"/>
  <c r="X87" i="5"/>
  <c r="Y87" i="5"/>
  <c r="D88" i="5"/>
  <c r="E88" i="5"/>
  <c r="F88" i="5"/>
  <c r="G88" i="5"/>
  <c r="H88" i="5"/>
  <c r="J88" i="5"/>
  <c r="K88" i="5"/>
  <c r="L88" i="5"/>
  <c r="M88" i="5"/>
  <c r="N88" i="5"/>
  <c r="P88" i="5"/>
  <c r="Q88" i="5"/>
  <c r="R88" i="5"/>
  <c r="S88" i="5"/>
  <c r="T88" i="5"/>
  <c r="V88" i="5"/>
  <c r="W88" i="5"/>
  <c r="X88" i="5"/>
  <c r="Y88" i="5"/>
  <c r="Z88" i="5"/>
  <c r="AA88" i="5"/>
  <c r="AB88" i="5"/>
  <c r="AC88" i="5"/>
  <c r="AD88" i="5"/>
  <c r="AE88" i="5"/>
  <c r="AF88" i="5"/>
  <c r="V89" i="5"/>
  <c r="W89" i="5"/>
  <c r="X89" i="5"/>
  <c r="Y89" i="5"/>
  <c r="D90" i="5"/>
  <c r="E90" i="5"/>
  <c r="F90" i="5"/>
  <c r="G90" i="5"/>
  <c r="H90" i="5"/>
  <c r="J90" i="5"/>
  <c r="K90" i="5"/>
  <c r="L90" i="5"/>
  <c r="M90" i="5"/>
  <c r="N90" i="5"/>
  <c r="P90" i="5"/>
  <c r="Q90" i="5"/>
  <c r="R90" i="5"/>
  <c r="S90" i="5"/>
  <c r="T90" i="5"/>
  <c r="V90" i="5"/>
  <c r="W90" i="5"/>
  <c r="X90" i="5"/>
  <c r="Y90" i="5"/>
  <c r="Z90" i="5"/>
  <c r="AA90" i="5"/>
  <c r="AB90" i="5"/>
  <c r="AC90" i="5"/>
  <c r="AD90" i="5"/>
  <c r="AE90" i="5"/>
  <c r="AF90" i="5"/>
  <c r="L63" i="5"/>
  <c r="M63" i="5"/>
  <c r="AA63" i="5"/>
  <c r="AD63" i="5"/>
  <c r="AE63" i="5"/>
  <c r="AB42" i="5"/>
  <c r="AB44" i="5"/>
  <c r="AB46" i="5"/>
  <c r="AD41" i="5"/>
  <c r="AE41" i="5"/>
  <c r="AC42" i="5"/>
  <c r="AD42" i="5"/>
  <c r="AE42" i="5"/>
  <c r="AF42" i="5"/>
  <c r="AG42" i="5"/>
  <c r="AC44" i="5"/>
  <c r="AD44" i="5"/>
  <c r="AE44" i="5"/>
  <c r="AF44" i="5"/>
  <c r="AC46" i="5"/>
  <c r="AD46" i="5"/>
  <c r="AE46" i="5"/>
  <c r="AF46" i="5"/>
  <c r="AA41" i="5"/>
  <c r="L41" i="5"/>
  <c r="M41" i="5"/>
  <c r="AB76" i="5" l="1"/>
  <c r="AC76" i="5"/>
  <c r="AB54" i="5"/>
  <c r="AC54" i="5"/>
  <c r="AB32" i="5"/>
  <c r="AC32" i="5"/>
  <c r="AB49" i="5" l="1"/>
  <c r="AB71" i="5" s="1"/>
  <c r="V49" i="5"/>
  <c r="V71" i="5" s="1"/>
  <c r="P49" i="5"/>
  <c r="P71" i="5" s="1"/>
  <c r="J49" i="5"/>
  <c r="J71" i="5" s="1"/>
  <c r="D49" i="5"/>
  <c r="D71" i="5" s="1"/>
  <c r="B55" i="5"/>
  <c r="B56" i="5"/>
  <c r="B57" i="5"/>
  <c r="B58" i="5"/>
  <c r="B80" i="5" s="1"/>
  <c r="A80" i="5" s="1"/>
  <c r="B59" i="5"/>
  <c r="B60" i="5"/>
  <c r="B61" i="5"/>
  <c r="B83" i="5" s="1"/>
  <c r="A83" i="5" s="1"/>
  <c r="B62" i="5"/>
  <c r="B84" i="5" s="1"/>
  <c r="A84" i="5" s="1"/>
  <c r="B63" i="5"/>
  <c r="B64" i="5"/>
  <c r="A64" i="5" s="1"/>
  <c r="B65" i="5"/>
  <c r="B66" i="5"/>
  <c r="A66" i="5" s="1"/>
  <c r="B67" i="5"/>
  <c r="B68" i="5"/>
  <c r="B54" i="5"/>
  <c r="A54" i="5" s="1"/>
  <c r="A45" i="5"/>
  <c r="A43" i="5"/>
  <c r="A41" i="5"/>
  <c r="A95" i="4"/>
  <c r="A93" i="4"/>
  <c r="A91" i="4"/>
  <c r="A89" i="4"/>
  <c r="A71" i="4"/>
  <c r="A69" i="4"/>
  <c r="A67" i="4"/>
  <c r="A65" i="4"/>
  <c r="A47" i="4"/>
  <c r="A45" i="4"/>
  <c r="A43" i="4"/>
  <c r="A41" i="4"/>
  <c r="D27" i="4"/>
  <c r="D51" i="4" s="1"/>
  <c r="D75" i="4" s="1"/>
  <c r="J27" i="4"/>
  <c r="J51" i="4" s="1"/>
  <c r="J75" i="4" s="1"/>
  <c r="P27" i="4"/>
  <c r="P51" i="4" s="1"/>
  <c r="P75" i="4" s="1"/>
  <c r="A47" i="3"/>
  <c r="A45" i="3"/>
  <c r="A69" i="3"/>
  <c r="A71" i="3"/>
  <c r="A93" i="3"/>
  <c r="A95" i="3"/>
  <c r="A91" i="3"/>
  <c r="A89" i="3"/>
  <c r="A67" i="3"/>
  <c r="A65" i="3"/>
  <c r="A43" i="3"/>
  <c r="A41" i="3"/>
  <c r="J27" i="3"/>
  <c r="J51" i="3" s="1"/>
  <c r="J75" i="3" s="1"/>
  <c r="P27" i="3"/>
  <c r="P51" i="3" s="1"/>
  <c r="P75" i="3" s="1"/>
  <c r="D27" i="3"/>
  <c r="D51" i="3" s="1"/>
  <c r="D75" i="3" s="1"/>
  <c r="A55" i="5"/>
  <c r="A46" i="5"/>
  <c r="A44" i="5"/>
  <c r="A42" i="5"/>
  <c r="A40" i="5"/>
  <c r="A39" i="5"/>
  <c r="A38" i="5"/>
  <c r="A37" i="5"/>
  <c r="A36" i="5"/>
  <c r="A35" i="5"/>
  <c r="A34" i="5"/>
  <c r="A33" i="5"/>
  <c r="A32" i="5"/>
  <c r="F19" i="5"/>
  <c r="D19" i="5"/>
  <c r="B19" i="5"/>
  <c r="G44" i="5" s="1"/>
  <c r="B88" i="5" l="1"/>
  <c r="A88" i="5" s="1"/>
  <c r="A58" i="5"/>
  <c r="A62" i="5"/>
  <c r="AA59" i="5"/>
  <c r="L33" i="5"/>
  <c r="L77" i="5" s="1"/>
  <c r="P35" i="5"/>
  <c r="P79" i="5" s="1"/>
  <c r="V37" i="5"/>
  <c r="V81" i="5" s="1"/>
  <c r="J40" i="5"/>
  <c r="AF37" i="5"/>
  <c r="AF81" i="5" s="1"/>
  <c r="H35" i="5"/>
  <c r="H79" i="5" s="1"/>
  <c r="T33" i="5"/>
  <c r="T77" i="5" s="1"/>
  <c r="T40" i="5"/>
  <c r="W56" i="5"/>
  <c r="AB33" i="5"/>
  <c r="AB77" i="5" s="1"/>
  <c r="AF35" i="5"/>
  <c r="AF79" i="5" s="1"/>
  <c r="K38" i="5"/>
  <c r="K82" i="5" s="1"/>
  <c r="AE40" i="5"/>
  <c r="D33" i="5"/>
  <c r="D77" i="5" s="1"/>
  <c r="X57" i="5"/>
  <c r="X35" i="5"/>
  <c r="X79" i="5" s="1"/>
  <c r="N46" i="5"/>
  <c r="U55" i="5"/>
  <c r="F34" i="5"/>
  <c r="F78" i="5" s="1"/>
  <c r="J36" i="5"/>
  <c r="J80" i="5" s="1"/>
  <c r="T38" i="5"/>
  <c r="T82" i="5" s="1"/>
  <c r="H42" i="5"/>
  <c r="K62" i="5"/>
  <c r="Q54" i="5"/>
  <c r="S62" i="5"/>
  <c r="H32" i="5"/>
  <c r="H76" i="5" s="1"/>
  <c r="N34" i="5"/>
  <c r="N78" i="5" s="1"/>
  <c r="R36" i="5"/>
  <c r="R80" i="5" s="1"/>
  <c r="AC38" i="5"/>
  <c r="AC82" i="5" s="1"/>
  <c r="U42" i="5"/>
  <c r="M37" i="5"/>
  <c r="M81" i="5" s="1"/>
  <c r="W61" i="5"/>
  <c r="P32" i="5"/>
  <c r="P76" i="5" s="1"/>
  <c r="Z36" i="5"/>
  <c r="Z80" i="5" s="1"/>
  <c r="V34" i="5"/>
  <c r="V78" i="5" s="1"/>
  <c r="AC60" i="5"/>
  <c r="X32" i="5"/>
  <c r="X76" i="5" s="1"/>
  <c r="AD34" i="5"/>
  <c r="AD78" i="5" s="1"/>
  <c r="D37" i="5"/>
  <c r="D81" i="5" s="1"/>
  <c r="Z68" i="5"/>
  <c r="Q68" i="5"/>
  <c r="H68" i="5"/>
  <c r="Y68" i="5"/>
  <c r="P68" i="5"/>
  <c r="G68" i="5"/>
  <c r="AF68" i="5"/>
  <c r="X68" i="5"/>
  <c r="F68" i="5"/>
  <c r="AE68" i="5"/>
  <c r="W68" i="5"/>
  <c r="N68" i="5"/>
  <c r="E68" i="5"/>
  <c r="AD68" i="5"/>
  <c r="V68" i="5"/>
  <c r="M68" i="5"/>
  <c r="D68" i="5"/>
  <c r="AC68" i="5"/>
  <c r="T68" i="5"/>
  <c r="L68" i="5"/>
  <c r="AB68" i="5"/>
  <c r="S68" i="5"/>
  <c r="K68" i="5"/>
  <c r="S46" i="5"/>
  <c r="K46" i="5"/>
  <c r="X45" i="5"/>
  <c r="T44" i="5"/>
  <c r="L44" i="5"/>
  <c r="D44" i="5"/>
  <c r="AA42" i="5"/>
  <c r="S42" i="5"/>
  <c r="K42" i="5"/>
  <c r="Y41" i="5"/>
  <c r="AC40" i="5"/>
  <c r="U40" i="5"/>
  <c r="M40" i="5"/>
  <c r="E40" i="5"/>
  <c r="AG38" i="5"/>
  <c r="AG82" i="5" s="1"/>
  <c r="Y38" i="5"/>
  <c r="Y82" i="5" s="1"/>
  <c r="Q38" i="5"/>
  <c r="Q82" i="5" s="1"/>
  <c r="I38" i="5"/>
  <c r="I82" i="5" s="1"/>
  <c r="AE37" i="5"/>
  <c r="AE81" i="5" s="1"/>
  <c r="W37" i="5"/>
  <c r="W81" i="5" s="1"/>
  <c r="O37" i="5"/>
  <c r="O81" i="5" s="1"/>
  <c r="G37" i="5"/>
  <c r="G81" i="5" s="1"/>
  <c r="AA46" i="5"/>
  <c r="R46" i="5"/>
  <c r="J46" i="5"/>
  <c r="W45" i="5"/>
  <c r="AA44" i="5"/>
  <c r="S44" i="5"/>
  <c r="K44" i="5"/>
  <c r="Z42" i="5"/>
  <c r="R42" i="5"/>
  <c r="J42" i="5"/>
  <c r="Y46" i="5"/>
  <c r="P46" i="5"/>
  <c r="G46" i="5"/>
  <c r="X46" i="5"/>
  <c r="F46" i="5"/>
  <c r="X44" i="5"/>
  <c r="P44" i="5"/>
  <c r="H44" i="5"/>
  <c r="Y43" i="5"/>
  <c r="W42" i="5"/>
  <c r="O42" i="5"/>
  <c r="G42" i="5"/>
  <c r="AG40" i="5"/>
  <c r="Y40" i="5"/>
  <c r="Q40" i="5"/>
  <c r="I40" i="5"/>
  <c r="W39" i="5"/>
  <c r="Y67" i="5"/>
  <c r="X67" i="5"/>
  <c r="W67" i="5"/>
  <c r="B90" i="5"/>
  <c r="A90" i="5" s="1"/>
  <c r="F32" i="5"/>
  <c r="F76" i="5" s="1"/>
  <c r="V32" i="5"/>
  <c r="V76" i="5" s="1"/>
  <c r="J33" i="5"/>
  <c r="J77" i="5" s="1"/>
  <c r="D34" i="5"/>
  <c r="D78" i="5" s="1"/>
  <c r="V35" i="5"/>
  <c r="V79" i="5" s="1"/>
  <c r="A57" i="5"/>
  <c r="Y66" i="5"/>
  <c r="Q66" i="5"/>
  <c r="AF66" i="5"/>
  <c r="X66" i="5"/>
  <c r="P66" i="5"/>
  <c r="H66" i="5"/>
  <c r="AE66" i="5"/>
  <c r="W66" i="5"/>
  <c r="G66" i="5"/>
  <c r="AD66" i="5"/>
  <c r="V66" i="5"/>
  <c r="N66" i="5"/>
  <c r="F66" i="5"/>
  <c r="AC66" i="5"/>
  <c r="M66" i="5"/>
  <c r="E66" i="5"/>
  <c r="AB66" i="5"/>
  <c r="T66" i="5"/>
  <c r="L66" i="5"/>
  <c r="D66" i="5"/>
  <c r="AA66" i="5"/>
  <c r="S66" i="5"/>
  <c r="K66" i="5"/>
  <c r="Z58" i="5"/>
  <c r="R58" i="5"/>
  <c r="J58" i="5"/>
  <c r="AF58" i="5"/>
  <c r="X58" i="5"/>
  <c r="P58" i="5"/>
  <c r="H58" i="5"/>
  <c r="AE58" i="5"/>
  <c r="W58" i="5"/>
  <c r="O58" i="5"/>
  <c r="G58" i="5"/>
  <c r="AD58" i="5"/>
  <c r="V58" i="5"/>
  <c r="N58" i="5"/>
  <c r="F58" i="5"/>
  <c r="AC58" i="5"/>
  <c r="U58" i="5"/>
  <c r="M58" i="5"/>
  <c r="E58" i="5"/>
  <c r="AB58" i="5"/>
  <c r="T58" i="5"/>
  <c r="L58" i="5"/>
  <c r="D58" i="5"/>
  <c r="B89" i="5"/>
  <c r="A89" i="5" s="1"/>
  <c r="B81" i="5"/>
  <c r="A81" i="5" s="1"/>
  <c r="A67" i="5"/>
  <c r="G32" i="5"/>
  <c r="G76" i="5" s="1"/>
  <c r="O32" i="5"/>
  <c r="O76" i="5" s="1"/>
  <c r="W32" i="5"/>
  <c r="W76" i="5" s="1"/>
  <c r="AG32" i="5"/>
  <c r="AG76" i="5" s="1"/>
  <c r="K33" i="5"/>
  <c r="K77" i="5" s="1"/>
  <c r="S33" i="5"/>
  <c r="S77" i="5" s="1"/>
  <c r="AA33" i="5"/>
  <c r="AA77" i="5" s="1"/>
  <c r="E34" i="5"/>
  <c r="E78" i="5" s="1"/>
  <c r="M34" i="5"/>
  <c r="M78" i="5" s="1"/>
  <c r="U34" i="5"/>
  <c r="U78" i="5" s="1"/>
  <c r="AC34" i="5"/>
  <c r="AC78" i="5" s="1"/>
  <c r="G35" i="5"/>
  <c r="G79" i="5" s="1"/>
  <c r="O35" i="5"/>
  <c r="O79" i="5" s="1"/>
  <c r="W35" i="5"/>
  <c r="W79" i="5" s="1"/>
  <c r="AE35" i="5"/>
  <c r="AE79" i="5" s="1"/>
  <c r="I36" i="5"/>
  <c r="I80" i="5" s="1"/>
  <c r="Q36" i="5"/>
  <c r="Q80" i="5" s="1"/>
  <c r="Y36" i="5"/>
  <c r="Y80" i="5" s="1"/>
  <c r="AG36" i="5"/>
  <c r="AG80" i="5" s="1"/>
  <c r="L37" i="5"/>
  <c r="L81" i="5" s="1"/>
  <c r="U37" i="5"/>
  <c r="U81" i="5" s="1"/>
  <c r="AD37" i="5"/>
  <c r="AD81" i="5" s="1"/>
  <c r="J38" i="5"/>
  <c r="J82" i="5" s="1"/>
  <c r="S38" i="5"/>
  <c r="S82" i="5" s="1"/>
  <c r="AB38" i="5"/>
  <c r="AB82" i="5" s="1"/>
  <c r="H40" i="5"/>
  <c r="S40" i="5"/>
  <c r="AD40" i="5"/>
  <c r="F42" i="5"/>
  <c r="T42" i="5"/>
  <c r="F44" i="5"/>
  <c r="R44" i="5"/>
  <c r="M46" i="5"/>
  <c r="O54" i="5"/>
  <c r="AG54" i="5"/>
  <c r="S55" i="5"/>
  <c r="E56" i="5"/>
  <c r="U56" i="5"/>
  <c r="H57" i="5"/>
  <c r="AE57" i="5"/>
  <c r="AG58" i="5"/>
  <c r="E60" i="5"/>
  <c r="I62" i="5"/>
  <c r="Y64" i="5"/>
  <c r="J68" i="5"/>
  <c r="T55" i="5"/>
  <c r="I57" i="5"/>
  <c r="G60" i="5"/>
  <c r="AG64" i="5"/>
  <c r="B87" i="5"/>
  <c r="A87" i="5" s="1"/>
  <c r="Q32" i="5"/>
  <c r="Q76" i="5" s="1"/>
  <c r="Y32" i="5"/>
  <c r="Y76" i="5" s="1"/>
  <c r="M33" i="5"/>
  <c r="M77" i="5" s="1"/>
  <c r="U33" i="5"/>
  <c r="U77" i="5" s="1"/>
  <c r="AC33" i="5"/>
  <c r="AC77" i="5" s="1"/>
  <c r="G34" i="5"/>
  <c r="G78" i="5" s="1"/>
  <c r="O34" i="5"/>
  <c r="O78" i="5" s="1"/>
  <c r="W34" i="5"/>
  <c r="W78" i="5" s="1"/>
  <c r="AE34" i="5"/>
  <c r="AE78" i="5" s="1"/>
  <c r="I35" i="5"/>
  <c r="I79" i="5" s="1"/>
  <c r="Q35" i="5"/>
  <c r="Q79" i="5" s="1"/>
  <c r="Y35" i="5"/>
  <c r="Y79" i="5" s="1"/>
  <c r="AG35" i="5"/>
  <c r="AG79" i="5" s="1"/>
  <c r="K36" i="5"/>
  <c r="K80" i="5" s="1"/>
  <c r="S36" i="5"/>
  <c r="S80" i="5" s="1"/>
  <c r="AA36" i="5"/>
  <c r="AA80" i="5" s="1"/>
  <c r="E37" i="5"/>
  <c r="E81" i="5" s="1"/>
  <c r="N37" i="5"/>
  <c r="N81" i="5" s="1"/>
  <c r="X37" i="5"/>
  <c r="X81" i="5" s="1"/>
  <c r="AG37" i="5"/>
  <c r="AG81" i="5" s="1"/>
  <c r="L38" i="5"/>
  <c r="L82" i="5" s="1"/>
  <c r="U38" i="5"/>
  <c r="U82" i="5" s="1"/>
  <c r="AD38" i="5"/>
  <c r="AD82" i="5" s="1"/>
  <c r="K40" i="5"/>
  <c r="V40" i="5"/>
  <c r="AF40" i="5"/>
  <c r="I42" i="5"/>
  <c r="V42" i="5"/>
  <c r="V43" i="5"/>
  <c r="V44" i="5"/>
  <c r="V45" i="5"/>
  <c r="Q46" i="5"/>
  <c r="E55" i="5"/>
  <c r="G56" i="5"/>
  <c r="O57" i="5"/>
  <c r="I58" i="5"/>
  <c r="K59" i="5"/>
  <c r="M60" i="5"/>
  <c r="Q62" i="5"/>
  <c r="AA68" i="5"/>
  <c r="Y65" i="5"/>
  <c r="X65" i="5"/>
  <c r="W65" i="5"/>
  <c r="V65" i="5"/>
  <c r="D55" i="5"/>
  <c r="V56" i="5"/>
  <c r="E59" i="5"/>
  <c r="A56" i="5"/>
  <c r="AB56" i="5"/>
  <c r="T56" i="5"/>
  <c r="L56" i="5"/>
  <c r="D56" i="5"/>
  <c r="AA56" i="5"/>
  <c r="S56" i="5"/>
  <c r="K56" i="5"/>
  <c r="AG56" i="5"/>
  <c r="Y56" i="5"/>
  <c r="Q56" i="5"/>
  <c r="I56" i="5"/>
  <c r="AF56" i="5"/>
  <c r="X56" i="5"/>
  <c r="P56" i="5"/>
  <c r="H56" i="5"/>
  <c r="B79" i="5"/>
  <c r="A79" i="5" s="1"/>
  <c r="A65" i="5"/>
  <c r="E33" i="5"/>
  <c r="E77" i="5" s="1"/>
  <c r="A61" i="5"/>
  <c r="AF54" i="5"/>
  <c r="V54" i="5"/>
  <c r="N54" i="5"/>
  <c r="F54" i="5"/>
  <c r="AE54" i="5"/>
  <c r="U54" i="5"/>
  <c r="M54" i="5"/>
  <c r="E54" i="5"/>
  <c r="AA54" i="5"/>
  <c r="S54" i="5"/>
  <c r="K54" i="5"/>
  <c r="Z54" i="5"/>
  <c r="R54" i="5"/>
  <c r="J54" i="5"/>
  <c r="V63" i="5"/>
  <c r="Y63" i="5"/>
  <c r="X63" i="5"/>
  <c r="Z55" i="5"/>
  <c r="R55" i="5"/>
  <c r="J55" i="5"/>
  <c r="AG55" i="5"/>
  <c r="Y55" i="5"/>
  <c r="Q55" i="5"/>
  <c r="I55" i="5"/>
  <c r="AE55" i="5"/>
  <c r="W55" i="5"/>
  <c r="O55" i="5"/>
  <c r="G55" i="5"/>
  <c r="AD55" i="5"/>
  <c r="V55" i="5"/>
  <c r="N55" i="5"/>
  <c r="F55" i="5"/>
  <c r="B86" i="5"/>
  <c r="A86" i="5" s="1"/>
  <c r="B78" i="5"/>
  <c r="A78" i="5" s="1"/>
  <c r="J32" i="5"/>
  <c r="J76" i="5" s="1"/>
  <c r="R32" i="5"/>
  <c r="R76" i="5" s="1"/>
  <c r="Z32" i="5"/>
  <c r="Z76" i="5" s="1"/>
  <c r="F33" i="5"/>
  <c r="F77" i="5" s="1"/>
  <c r="N33" i="5"/>
  <c r="N77" i="5" s="1"/>
  <c r="V33" i="5"/>
  <c r="V77" i="5" s="1"/>
  <c r="AD33" i="5"/>
  <c r="AD77" i="5" s="1"/>
  <c r="H34" i="5"/>
  <c r="H78" i="5" s="1"/>
  <c r="P34" i="5"/>
  <c r="P78" i="5" s="1"/>
  <c r="X34" i="5"/>
  <c r="X78" i="5" s="1"/>
  <c r="AF34" i="5"/>
  <c r="AF78" i="5" s="1"/>
  <c r="J35" i="5"/>
  <c r="J79" i="5" s="1"/>
  <c r="R35" i="5"/>
  <c r="R79" i="5" s="1"/>
  <c r="Z35" i="5"/>
  <c r="Z79" i="5" s="1"/>
  <c r="D36" i="5"/>
  <c r="D80" i="5" s="1"/>
  <c r="L36" i="5"/>
  <c r="L80" i="5" s="1"/>
  <c r="T36" i="5"/>
  <c r="T80" i="5" s="1"/>
  <c r="AB36" i="5"/>
  <c r="AB80" i="5" s="1"/>
  <c r="F37" i="5"/>
  <c r="F81" i="5" s="1"/>
  <c r="P37" i="5"/>
  <c r="P81" i="5" s="1"/>
  <c r="Y37" i="5"/>
  <c r="Y81" i="5" s="1"/>
  <c r="D38" i="5"/>
  <c r="D82" i="5" s="1"/>
  <c r="M38" i="5"/>
  <c r="M82" i="5" s="1"/>
  <c r="V38" i="5"/>
  <c r="V82" i="5" s="1"/>
  <c r="AE38" i="5"/>
  <c r="AE82" i="5" s="1"/>
  <c r="L40" i="5"/>
  <c r="W40" i="5"/>
  <c r="V41" i="5"/>
  <c r="L42" i="5"/>
  <c r="X42" i="5"/>
  <c r="W43" i="5"/>
  <c r="J44" i="5"/>
  <c r="W44" i="5"/>
  <c r="Y45" i="5"/>
  <c r="T46" i="5"/>
  <c r="D54" i="5"/>
  <c r="T54" i="5"/>
  <c r="H55" i="5"/>
  <c r="X55" i="5"/>
  <c r="J56" i="5"/>
  <c r="Z56" i="5"/>
  <c r="P57" i="5"/>
  <c r="K58" i="5"/>
  <c r="M59" i="5"/>
  <c r="O60" i="5"/>
  <c r="J66" i="5"/>
  <c r="P54" i="5"/>
  <c r="F56" i="5"/>
  <c r="AG57" i="5"/>
  <c r="R68" i="5"/>
  <c r="A59" i="5"/>
  <c r="AF64" i="5"/>
  <c r="X64" i="5"/>
  <c r="P64" i="5"/>
  <c r="H64" i="5"/>
  <c r="AE64" i="5"/>
  <c r="W64" i="5"/>
  <c r="O64" i="5"/>
  <c r="G64" i="5"/>
  <c r="AD64" i="5"/>
  <c r="V64" i="5"/>
  <c r="N64" i="5"/>
  <c r="F64" i="5"/>
  <c r="AC64" i="5"/>
  <c r="U64" i="5"/>
  <c r="M64" i="5"/>
  <c r="E64" i="5"/>
  <c r="AB64" i="5"/>
  <c r="T64" i="5"/>
  <c r="L64" i="5"/>
  <c r="D64" i="5"/>
  <c r="AA64" i="5"/>
  <c r="S64" i="5"/>
  <c r="K64" i="5"/>
  <c r="Z64" i="5"/>
  <c r="R64" i="5"/>
  <c r="J64" i="5"/>
  <c r="I32" i="5"/>
  <c r="I76" i="5" s="1"/>
  <c r="Z62" i="5"/>
  <c r="R62" i="5"/>
  <c r="J62" i="5"/>
  <c r="AG62" i="5"/>
  <c r="Y62" i="5"/>
  <c r="AF62" i="5"/>
  <c r="X62" i="5"/>
  <c r="P62" i="5"/>
  <c r="H62" i="5"/>
  <c r="AE62" i="5"/>
  <c r="W62" i="5"/>
  <c r="O62" i="5"/>
  <c r="G62" i="5"/>
  <c r="AD62" i="5"/>
  <c r="V62" i="5"/>
  <c r="N62" i="5"/>
  <c r="F62" i="5"/>
  <c r="AC62" i="5"/>
  <c r="U62" i="5"/>
  <c r="M62" i="5"/>
  <c r="E62" i="5"/>
  <c r="AB62" i="5"/>
  <c r="T62" i="5"/>
  <c r="L62" i="5"/>
  <c r="D62" i="5"/>
  <c r="B76" i="5"/>
  <c r="A76" i="5" s="1"/>
  <c r="B85" i="5"/>
  <c r="A85" i="5" s="1"/>
  <c r="B77" i="5"/>
  <c r="A77" i="5" s="1"/>
  <c r="A63" i="5"/>
  <c r="K32" i="5"/>
  <c r="K76" i="5" s="1"/>
  <c r="S32" i="5"/>
  <c r="S76" i="5" s="1"/>
  <c r="AA32" i="5"/>
  <c r="AA76" i="5" s="1"/>
  <c r="G33" i="5"/>
  <c r="G77" i="5" s="1"/>
  <c r="O33" i="5"/>
  <c r="O77" i="5" s="1"/>
  <c r="W33" i="5"/>
  <c r="W77" i="5" s="1"/>
  <c r="AE33" i="5"/>
  <c r="AE77" i="5" s="1"/>
  <c r="I34" i="5"/>
  <c r="I78" i="5" s="1"/>
  <c r="Q34" i="5"/>
  <c r="Q78" i="5" s="1"/>
  <c r="Y34" i="5"/>
  <c r="Y78" i="5" s="1"/>
  <c r="AG34" i="5"/>
  <c r="AG78" i="5" s="1"/>
  <c r="K35" i="5"/>
  <c r="K79" i="5" s="1"/>
  <c r="S35" i="5"/>
  <c r="S79" i="5" s="1"/>
  <c r="AA35" i="5"/>
  <c r="AA79" i="5" s="1"/>
  <c r="E36" i="5"/>
  <c r="E80" i="5" s="1"/>
  <c r="M36" i="5"/>
  <c r="M80" i="5" s="1"/>
  <c r="U36" i="5"/>
  <c r="U80" i="5" s="1"/>
  <c r="AC36" i="5"/>
  <c r="AC80" i="5" s="1"/>
  <c r="H37" i="5"/>
  <c r="H81" i="5" s="1"/>
  <c r="Q37" i="5"/>
  <c r="Q81" i="5" s="1"/>
  <c r="Z37" i="5"/>
  <c r="Z81" i="5" s="1"/>
  <c r="E38" i="5"/>
  <c r="E82" i="5" s="1"/>
  <c r="N38" i="5"/>
  <c r="N82" i="5" s="1"/>
  <c r="W38" i="5"/>
  <c r="W82" i="5" s="1"/>
  <c r="AF38" i="5"/>
  <c r="AF82" i="5" s="1"/>
  <c r="V39" i="5"/>
  <c r="N40" i="5"/>
  <c r="X40" i="5"/>
  <c r="W41" i="5"/>
  <c r="M42" i="5"/>
  <c r="Y42" i="5"/>
  <c r="X43" i="5"/>
  <c r="M44" i="5"/>
  <c r="Y44" i="5"/>
  <c r="D46" i="5"/>
  <c r="V46" i="5"/>
  <c r="G54" i="5"/>
  <c r="W54" i="5"/>
  <c r="K55" i="5"/>
  <c r="AA55" i="5"/>
  <c r="M56" i="5"/>
  <c r="AC56" i="5"/>
  <c r="Q57" i="5"/>
  <c r="Q58" i="5"/>
  <c r="S59" i="5"/>
  <c r="U60" i="5"/>
  <c r="AA62" i="5"/>
  <c r="R66" i="5"/>
  <c r="X61" i="5"/>
  <c r="V61" i="5"/>
  <c r="D32" i="5"/>
  <c r="D76" i="5" s="1"/>
  <c r="L32" i="5"/>
  <c r="L76" i="5" s="1"/>
  <c r="T32" i="5"/>
  <c r="T76" i="5" s="1"/>
  <c r="AD32" i="5"/>
  <c r="AD76" i="5" s="1"/>
  <c r="H33" i="5"/>
  <c r="H77" i="5" s="1"/>
  <c r="P33" i="5"/>
  <c r="P77" i="5" s="1"/>
  <c r="X33" i="5"/>
  <c r="X77" i="5" s="1"/>
  <c r="AF33" i="5"/>
  <c r="AF77" i="5" s="1"/>
  <c r="J34" i="5"/>
  <c r="J78" i="5" s="1"/>
  <c r="R34" i="5"/>
  <c r="R78" i="5" s="1"/>
  <c r="Z34" i="5"/>
  <c r="Z78" i="5" s="1"/>
  <c r="D35" i="5"/>
  <c r="D79" i="5" s="1"/>
  <c r="L35" i="5"/>
  <c r="L79" i="5" s="1"/>
  <c r="T35" i="5"/>
  <c r="T79" i="5" s="1"/>
  <c r="AB35" i="5"/>
  <c r="AB79" i="5" s="1"/>
  <c r="F36" i="5"/>
  <c r="F80" i="5" s="1"/>
  <c r="N36" i="5"/>
  <c r="N80" i="5" s="1"/>
  <c r="V36" i="5"/>
  <c r="V80" i="5" s="1"/>
  <c r="AD36" i="5"/>
  <c r="AD80" i="5" s="1"/>
  <c r="I37" i="5"/>
  <c r="I81" i="5" s="1"/>
  <c r="R37" i="5"/>
  <c r="R81" i="5" s="1"/>
  <c r="AA37" i="5"/>
  <c r="AA81" i="5" s="1"/>
  <c r="F38" i="5"/>
  <c r="F82" i="5" s="1"/>
  <c r="O38" i="5"/>
  <c r="O82" i="5" s="1"/>
  <c r="X38" i="5"/>
  <c r="X82" i="5" s="1"/>
  <c r="X39" i="5"/>
  <c r="D40" i="5"/>
  <c r="O40" i="5"/>
  <c r="Z40" i="5"/>
  <c r="X41" i="5"/>
  <c r="N42" i="5"/>
  <c r="N44" i="5"/>
  <c r="Z44" i="5"/>
  <c r="E46" i="5"/>
  <c r="W46" i="5"/>
  <c r="H54" i="5"/>
  <c r="X54" i="5"/>
  <c r="L55" i="5"/>
  <c r="AB55" i="5"/>
  <c r="N56" i="5"/>
  <c r="AD56" i="5"/>
  <c r="W57" i="5"/>
  <c r="S58" i="5"/>
  <c r="U59" i="5"/>
  <c r="W60" i="5"/>
  <c r="Y61" i="5"/>
  <c r="W63" i="5"/>
  <c r="Z66" i="5"/>
  <c r="E32" i="5"/>
  <c r="E76" i="5" s="1"/>
  <c r="U32" i="5"/>
  <c r="U76" i="5" s="1"/>
  <c r="I33" i="5"/>
  <c r="I77" i="5" s="1"/>
  <c r="Q33" i="5"/>
  <c r="Q77" i="5" s="1"/>
  <c r="AG33" i="5"/>
  <c r="AG77" i="5" s="1"/>
  <c r="K34" i="5"/>
  <c r="K78" i="5" s="1"/>
  <c r="S34" i="5"/>
  <c r="S78" i="5" s="1"/>
  <c r="AA34" i="5"/>
  <c r="AA78" i="5" s="1"/>
  <c r="M35" i="5"/>
  <c r="M79" i="5" s="1"/>
  <c r="U35" i="5"/>
  <c r="U79" i="5" s="1"/>
  <c r="AC35" i="5"/>
  <c r="AC79" i="5" s="1"/>
  <c r="G36" i="5"/>
  <c r="G80" i="5" s="1"/>
  <c r="O36" i="5"/>
  <c r="O80" i="5" s="1"/>
  <c r="W36" i="5"/>
  <c r="W80" i="5" s="1"/>
  <c r="AE36" i="5"/>
  <c r="AE80" i="5" s="1"/>
  <c r="J37" i="5"/>
  <c r="J81" i="5" s="1"/>
  <c r="S37" i="5"/>
  <c r="S81" i="5" s="1"/>
  <c r="AB37" i="5"/>
  <c r="AB81" i="5" s="1"/>
  <c r="G38" i="5"/>
  <c r="G82" i="5" s="1"/>
  <c r="P38" i="5"/>
  <c r="P82" i="5" s="1"/>
  <c r="Z38" i="5"/>
  <c r="Z82" i="5" s="1"/>
  <c r="Y39" i="5"/>
  <c r="F40" i="5"/>
  <c r="P40" i="5"/>
  <c r="AA40" i="5"/>
  <c r="D42" i="5"/>
  <c r="P42" i="5"/>
  <c r="H46" i="5"/>
  <c r="Z46" i="5"/>
  <c r="I54" i="5"/>
  <c r="Y54" i="5"/>
  <c r="M55" i="5"/>
  <c r="AC55" i="5"/>
  <c r="O56" i="5"/>
  <c r="AE56" i="5"/>
  <c r="Y58" i="5"/>
  <c r="I64" i="5"/>
  <c r="V67" i="5"/>
  <c r="AF57" i="5"/>
  <c r="AD57" i="5"/>
  <c r="V57" i="5"/>
  <c r="N57" i="5"/>
  <c r="F57" i="5"/>
  <c r="AC57" i="5"/>
  <c r="U57" i="5"/>
  <c r="M57" i="5"/>
  <c r="E57" i="5"/>
  <c r="AB57" i="5"/>
  <c r="T57" i="5"/>
  <c r="L57" i="5"/>
  <c r="D57" i="5"/>
  <c r="AA57" i="5"/>
  <c r="S57" i="5"/>
  <c r="K57" i="5"/>
  <c r="Z57" i="5"/>
  <c r="R57" i="5"/>
  <c r="J57" i="5"/>
  <c r="A60" i="5"/>
  <c r="AD60" i="5"/>
  <c r="V60" i="5"/>
  <c r="N60" i="5"/>
  <c r="F60" i="5"/>
  <c r="AB60" i="5"/>
  <c r="T60" i="5"/>
  <c r="L60" i="5"/>
  <c r="D60" i="5"/>
  <c r="AA60" i="5"/>
  <c r="S60" i="5"/>
  <c r="K60" i="5"/>
  <c r="Z60" i="5"/>
  <c r="R60" i="5"/>
  <c r="J60" i="5"/>
  <c r="AG60" i="5"/>
  <c r="Y60" i="5"/>
  <c r="Q60" i="5"/>
  <c r="I60" i="5"/>
  <c r="AF60" i="5"/>
  <c r="X60" i="5"/>
  <c r="P60" i="5"/>
  <c r="H60" i="5"/>
  <c r="M32" i="5"/>
  <c r="M76" i="5" s="1"/>
  <c r="AE32" i="5"/>
  <c r="AE76" i="5" s="1"/>
  <c r="Y33" i="5"/>
  <c r="Y77" i="5" s="1"/>
  <c r="E35" i="5"/>
  <c r="E79" i="5" s="1"/>
  <c r="AB59" i="5"/>
  <c r="T59" i="5"/>
  <c r="L59" i="5"/>
  <c r="D59" i="5"/>
  <c r="Z59" i="5"/>
  <c r="R59" i="5"/>
  <c r="J59" i="5"/>
  <c r="AG59" i="5"/>
  <c r="Y59" i="5"/>
  <c r="Q59" i="5"/>
  <c r="I59" i="5"/>
  <c r="AF59" i="5"/>
  <c r="X59" i="5"/>
  <c r="P59" i="5"/>
  <c r="H59" i="5"/>
  <c r="AE59" i="5"/>
  <c r="W59" i="5"/>
  <c r="O59" i="5"/>
  <c r="G59" i="5"/>
  <c r="AD59" i="5"/>
  <c r="V59" i="5"/>
  <c r="N59" i="5"/>
  <c r="F59" i="5"/>
  <c r="B82" i="5"/>
  <c r="A82" i="5" s="1"/>
  <c r="A68" i="5"/>
  <c r="N32" i="5"/>
  <c r="N76" i="5" s="1"/>
  <c r="AF32" i="5"/>
  <c r="AF76" i="5" s="1"/>
  <c r="R33" i="5"/>
  <c r="R77" i="5" s="1"/>
  <c r="Z33" i="5"/>
  <c r="Z77" i="5" s="1"/>
  <c r="L34" i="5"/>
  <c r="L78" i="5" s="1"/>
  <c r="T34" i="5"/>
  <c r="T78" i="5" s="1"/>
  <c r="AB34" i="5"/>
  <c r="AB78" i="5" s="1"/>
  <c r="F35" i="5"/>
  <c r="F79" i="5" s="1"/>
  <c r="N35" i="5"/>
  <c r="N79" i="5" s="1"/>
  <c r="AD35" i="5"/>
  <c r="AD79" i="5" s="1"/>
  <c r="H36" i="5"/>
  <c r="H80" i="5" s="1"/>
  <c r="P36" i="5"/>
  <c r="P80" i="5" s="1"/>
  <c r="X36" i="5"/>
  <c r="X80" i="5" s="1"/>
  <c r="AF36" i="5"/>
  <c r="AF80" i="5" s="1"/>
  <c r="K37" i="5"/>
  <c r="K81" i="5" s="1"/>
  <c r="T37" i="5"/>
  <c r="T81" i="5" s="1"/>
  <c r="AC37" i="5"/>
  <c r="AC81" i="5" s="1"/>
  <c r="H38" i="5"/>
  <c r="H82" i="5" s="1"/>
  <c r="R38" i="5"/>
  <c r="R82" i="5" s="1"/>
  <c r="AA38" i="5"/>
  <c r="AA82" i="5" s="1"/>
  <c r="G40" i="5"/>
  <c r="R40" i="5"/>
  <c r="AB40" i="5"/>
  <c r="E42" i="5"/>
  <c r="Q42" i="5"/>
  <c r="E44" i="5"/>
  <c r="Q44" i="5"/>
  <c r="L46" i="5"/>
  <c r="L54" i="5"/>
  <c r="AD54" i="5"/>
  <c r="P55" i="5"/>
  <c r="AF55" i="5"/>
  <c r="R56" i="5"/>
  <c r="G57" i="5"/>
  <c r="Y57" i="5"/>
  <c r="AA58" i="5"/>
  <c r="AC59" i="5"/>
  <c r="AE60" i="5"/>
  <c r="Q64" i="5"/>
  <c r="A96" i="4"/>
  <c r="A94" i="4"/>
  <c r="A92" i="4"/>
  <c r="A90" i="4"/>
  <c r="A88" i="4"/>
  <c r="A87" i="4"/>
  <c r="A86" i="4"/>
  <c r="A85" i="4"/>
  <c r="A84" i="4"/>
  <c r="A83" i="4"/>
  <c r="A82" i="4"/>
  <c r="A81" i="4"/>
  <c r="A80" i="4"/>
  <c r="A72" i="4"/>
  <c r="A70" i="4"/>
  <c r="A68" i="4"/>
  <c r="A66" i="4"/>
  <c r="A64" i="4"/>
  <c r="A63" i="4"/>
  <c r="A62" i="4"/>
  <c r="A61" i="4"/>
  <c r="A60" i="4"/>
  <c r="A59" i="4"/>
  <c r="A58" i="4"/>
  <c r="A57" i="4"/>
  <c r="A56" i="4"/>
  <c r="A48" i="4"/>
  <c r="A46" i="4"/>
  <c r="A44" i="4"/>
  <c r="A42" i="4"/>
  <c r="A40" i="4"/>
  <c r="A39" i="4"/>
  <c r="A38" i="4"/>
  <c r="A37" i="4"/>
  <c r="A36" i="4"/>
  <c r="A35" i="4"/>
  <c r="A34" i="4"/>
  <c r="A33" i="4"/>
  <c r="A32" i="4"/>
  <c r="F19" i="4"/>
  <c r="D19" i="4"/>
  <c r="B19" i="4"/>
  <c r="L48" i="4" s="1"/>
  <c r="L96" i="4" s="1"/>
  <c r="B19" i="3"/>
  <c r="D19" i="3"/>
  <c r="F19" i="3"/>
  <c r="A32" i="3"/>
  <c r="A33" i="3"/>
  <c r="A34" i="3"/>
  <c r="A35" i="3"/>
  <c r="A36" i="3"/>
  <c r="A37" i="3"/>
  <c r="A38" i="3"/>
  <c r="A39" i="3"/>
  <c r="A40" i="3"/>
  <c r="A42" i="3"/>
  <c r="A44" i="3"/>
  <c r="A46" i="3"/>
  <c r="A48" i="3"/>
  <c r="A56" i="3"/>
  <c r="A57" i="3"/>
  <c r="A58" i="3"/>
  <c r="A59" i="3"/>
  <c r="A60" i="3"/>
  <c r="A61" i="3"/>
  <c r="A62" i="3"/>
  <c r="A63" i="3"/>
  <c r="A64" i="3"/>
  <c r="A66" i="3"/>
  <c r="A68" i="3"/>
  <c r="A70" i="3"/>
  <c r="A72" i="3"/>
  <c r="A80" i="3"/>
  <c r="A81" i="3"/>
  <c r="A82" i="3"/>
  <c r="A83" i="3"/>
  <c r="A84" i="3"/>
  <c r="A85" i="3"/>
  <c r="A86" i="3"/>
  <c r="A87" i="3"/>
  <c r="A88" i="3"/>
  <c r="A90" i="3"/>
  <c r="A92" i="3"/>
  <c r="A94" i="3"/>
  <c r="A96" i="3"/>
  <c r="L68" i="4" l="1"/>
  <c r="N36" i="4"/>
  <c r="N84" i="4" s="1"/>
  <c r="F42" i="4"/>
  <c r="F90" i="4" s="1"/>
  <c r="E32" i="4"/>
  <c r="E80" i="4" s="1"/>
  <c r="J34" i="4"/>
  <c r="J82" i="4" s="1"/>
  <c r="J32" i="4"/>
  <c r="J80" i="4" s="1"/>
  <c r="R34" i="4"/>
  <c r="R82" i="4" s="1"/>
  <c r="K48" i="4"/>
  <c r="K96" i="4" s="1"/>
  <c r="M62" i="4"/>
  <c r="E66" i="4"/>
  <c r="F32" i="4"/>
  <c r="F80" i="4" s="1"/>
  <c r="L34" i="4"/>
  <c r="L82" i="4" s="1"/>
  <c r="S36" i="4"/>
  <c r="S84" i="4" s="1"/>
  <c r="I42" i="4"/>
  <c r="I90" i="4" s="1"/>
  <c r="N72" i="4"/>
  <c r="H32" i="4"/>
  <c r="H80" i="4" s="1"/>
  <c r="Q34" i="4"/>
  <c r="Q82" i="4" s="1"/>
  <c r="T36" i="4"/>
  <c r="T84" i="4" s="1"/>
  <c r="E38" i="4"/>
  <c r="E86" i="4" s="1"/>
  <c r="Q42" i="4"/>
  <c r="Q90" i="4" s="1"/>
  <c r="H46" i="4"/>
  <c r="H94" i="4" s="1"/>
  <c r="J60" i="4"/>
  <c r="D36" i="4"/>
  <c r="D84" i="4" s="1"/>
  <c r="R46" i="4"/>
  <c r="R94" i="4" s="1"/>
  <c r="M56" i="4"/>
  <c r="N58" i="4"/>
  <c r="T34" i="4"/>
  <c r="T82" i="4" s="1"/>
  <c r="P32" i="4"/>
  <c r="P80" i="4" s="1"/>
  <c r="I36" i="4"/>
  <c r="I84" i="4" s="1"/>
  <c r="P38" i="4"/>
  <c r="P86" i="4" s="1"/>
  <c r="P40" i="4"/>
  <c r="P88" i="4" s="1"/>
  <c r="U46" i="4"/>
  <c r="U94" i="4" s="1"/>
  <c r="D64" i="4"/>
  <c r="J70" i="4"/>
  <c r="S42" i="4"/>
  <c r="S90" i="4" s="1"/>
  <c r="E56" i="4"/>
  <c r="E58" i="4"/>
  <c r="J40" i="4"/>
  <c r="J88" i="4" s="1"/>
  <c r="R32" i="4"/>
  <c r="R80" i="4" s="1"/>
  <c r="G34" i="4"/>
  <c r="G82" i="4" s="1"/>
  <c r="K36" i="4"/>
  <c r="K84" i="4" s="1"/>
  <c r="L44" i="4"/>
  <c r="L92" i="4" s="1"/>
  <c r="U56" i="4"/>
  <c r="J64" i="4"/>
  <c r="P70" i="4"/>
  <c r="F38" i="4"/>
  <c r="F86" i="4" s="1"/>
  <c r="M46" i="4"/>
  <c r="M94" i="4" s="1"/>
  <c r="H34" i="4"/>
  <c r="H82" i="4" s="1"/>
  <c r="L36" i="4"/>
  <c r="L84" i="4" s="1"/>
  <c r="I48" i="4"/>
  <c r="I96" i="4" s="1"/>
  <c r="K67" i="3"/>
  <c r="S67" i="3"/>
  <c r="H65" i="3"/>
  <c r="P65" i="3"/>
  <c r="L67" i="3"/>
  <c r="I65" i="3"/>
  <c r="J65" i="3"/>
  <c r="U67" i="3"/>
  <c r="M67" i="3"/>
  <c r="F67" i="3"/>
  <c r="N67" i="3"/>
  <c r="K65" i="3"/>
  <c r="S65" i="3"/>
  <c r="G67" i="3"/>
  <c r="O67" i="3"/>
  <c r="D65" i="3"/>
  <c r="L65" i="3"/>
  <c r="T65" i="3"/>
  <c r="Q67" i="3"/>
  <c r="H67" i="3"/>
  <c r="P67" i="3"/>
  <c r="E65" i="3"/>
  <c r="M65" i="3"/>
  <c r="U65" i="3"/>
  <c r="I67" i="3"/>
  <c r="N65" i="3"/>
  <c r="E67" i="3"/>
  <c r="R65" i="3"/>
  <c r="J67" i="3"/>
  <c r="R67" i="3"/>
  <c r="G65" i="3"/>
  <c r="O65" i="3"/>
  <c r="D67" i="3"/>
  <c r="T67" i="3"/>
  <c r="Q65" i="3"/>
  <c r="D32" i="3"/>
  <c r="D80" i="3" s="1"/>
  <c r="K43" i="3"/>
  <c r="K91" i="3" s="1"/>
  <c r="L43" i="3"/>
  <c r="L91" i="3" s="1"/>
  <c r="J41" i="3"/>
  <c r="J89" i="3" s="1"/>
  <c r="L41" i="3"/>
  <c r="L89" i="3" s="1"/>
  <c r="M43" i="3"/>
  <c r="M91" i="3" s="1"/>
  <c r="K41" i="3"/>
  <c r="K89" i="3" s="1"/>
  <c r="J43" i="3"/>
  <c r="J91" i="3" s="1"/>
  <c r="M41" i="3"/>
  <c r="M89" i="3" s="1"/>
  <c r="I58" i="3"/>
  <c r="U48" i="3"/>
  <c r="U96" i="3" s="1"/>
  <c r="E63" i="3"/>
  <c r="D42" i="3"/>
  <c r="D90" i="3" s="1"/>
  <c r="R33" i="3"/>
  <c r="R81" i="3" s="1"/>
  <c r="K66" i="3"/>
  <c r="N46" i="3"/>
  <c r="N94" i="3" s="1"/>
  <c r="D70" i="3"/>
  <c r="K46" i="3"/>
  <c r="K94" i="3" s="1"/>
  <c r="S40" i="3"/>
  <c r="S88" i="3" s="1"/>
  <c r="N60" i="3"/>
  <c r="T48" i="3"/>
  <c r="T96" i="3" s="1"/>
  <c r="O44" i="3"/>
  <c r="O92" i="3" s="1"/>
  <c r="L39" i="3"/>
  <c r="L87" i="3" s="1"/>
  <c r="S34" i="3"/>
  <c r="S82" i="3" s="1"/>
  <c r="Q48" i="3"/>
  <c r="Q96" i="3" s="1"/>
  <c r="J39" i="3"/>
  <c r="J87" i="3" s="1"/>
  <c r="I44" i="3"/>
  <c r="I92" i="3" s="1"/>
  <c r="O36" i="3"/>
  <c r="O84" i="3" s="1"/>
  <c r="F46" i="3"/>
  <c r="F94" i="3" s="1"/>
  <c r="P40" i="3"/>
  <c r="P88" i="3" s="1"/>
  <c r="Q38" i="3"/>
  <c r="Q86" i="3" s="1"/>
  <c r="D46" i="3"/>
  <c r="D94" i="3" s="1"/>
  <c r="U42" i="3"/>
  <c r="U90" i="3" s="1"/>
  <c r="P35" i="3"/>
  <c r="P83" i="3" s="1"/>
  <c r="L42" i="3"/>
  <c r="L90" i="3" s="1"/>
  <c r="I40" i="3"/>
  <c r="I88" i="3" s="1"/>
  <c r="S32" i="3"/>
  <c r="S80" i="3" s="1"/>
  <c r="S44" i="3"/>
  <c r="S92" i="3" s="1"/>
  <c r="G37" i="3"/>
  <c r="G85" i="3" s="1"/>
  <c r="L63" i="3"/>
  <c r="P58" i="3"/>
  <c r="O46" i="3"/>
  <c r="O94" i="3" s="1"/>
  <c r="U44" i="3"/>
  <c r="U92" i="3" s="1"/>
  <c r="M42" i="3"/>
  <c r="M90" i="3" s="1"/>
  <c r="G42" i="3"/>
  <c r="G90" i="3" s="1"/>
  <c r="T40" i="3"/>
  <c r="T88" i="3" s="1"/>
  <c r="O39" i="3"/>
  <c r="O87" i="3" s="1"/>
  <c r="H38" i="3"/>
  <c r="H86" i="3" s="1"/>
  <c r="P36" i="3"/>
  <c r="P84" i="3" s="1"/>
  <c r="T35" i="3"/>
  <c r="T83" i="3" s="1"/>
  <c r="U34" i="3"/>
  <c r="U82" i="3" s="1"/>
  <c r="T33" i="3"/>
  <c r="T81" i="3" s="1"/>
  <c r="T32" i="3"/>
  <c r="T80" i="3" s="1"/>
  <c r="H60" i="3"/>
  <c r="L46" i="3"/>
  <c r="L94" i="3" s="1"/>
  <c r="E46" i="3"/>
  <c r="E94" i="3" s="1"/>
  <c r="R44" i="3"/>
  <c r="R92" i="3" s="1"/>
  <c r="J42" i="3"/>
  <c r="J90" i="3" s="1"/>
  <c r="Q40" i="3"/>
  <c r="Q88" i="3" s="1"/>
  <c r="K39" i="3"/>
  <c r="K87" i="3" s="1"/>
  <c r="R38" i="3"/>
  <c r="R86" i="3" s="1"/>
  <c r="D37" i="3"/>
  <c r="D85" i="3" s="1"/>
  <c r="O34" i="3"/>
  <c r="O82" i="3" s="1"/>
  <c r="N33" i="3"/>
  <c r="N81" i="3" s="1"/>
  <c r="P62" i="3"/>
  <c r="M68" i="3"/>
  <c r="U59" i="3"/>
  <c r="P48" i="3"/>
  <c r="P96" i="3" s="1"/>
  <c r="N44" i="3"/>
  <c r="N92" i="3" s="1"/>
  <c r="H44" i="3"/>
  <c r="H92" i="3" s="1"/>
  <c r="T42" i="3"/>
  <c r="T90" i="3" s="1"/>
  <c r="M40" i="3"/>
  <c r="M88" i="3" s="1"/>
  <c r="G40" i="3"/>
  <c r="G88" i="3" s="1"/>
  <c r="T39" i="3"/>
  <c r="T87" i="3" s="1"/>
  <c r="O38" i="3"/>
  <c r="O86" i="3" s="1"/>
  <c r="U37" i="3"/>
  <c r="U85" i="3" s="1"/>
  <c r="E72" i="3"/>
  <c r="O48" i="3"/>
  <c r="O96" i="3" s="1"/>
  <c r="G48" i="3"/>
  <c r="G96" i="3" s="1"/>
  <c r="T46" i="3"/>
  <c r="T94" i="3" s="1"/>
  <c r="M44" i="3"/>
  <c r="M92" i="3" s="1"/>
  <c r="E44" i="3"/>
  <c r="E92" i="3" s="1"/>
  <c r="R42" i="3"/>
  <c r="R90" i="3" s="1"/>
  <c r="L40" i="3"/>
  <c r="L88" i="3" s="1"/>
  <c r="F40" i="3"/>
  <c r="F88" i="3" s="1"/>
  <c r="S39" i="3"/>
  <c r="S87" i="3" s="1"/>
  <c r="I39" i="3"/>
  <c r="I87" i="3" s="1"/>
  <c r="N37" i="3"/>
  <c r="N85" i="3" s="1"/>
  <c r="G36" i="3"/>
  <c r="G84" i="3" s="1"/>
  <c r="F35" i="3"/>
  <c r="F83" i="3" s="1"/>
  <c r="I34" i="3"/>
  <c r="I82" i="3" s="1"/>
  <c r="H33" i="3"/>
  <c r="H81" i="3" s="1"/>
  <c r="I32" i="3"/>
  <c r="I80" i="3" s="1"/>
  <c r="U68" i="3"/>
  <c r="J61" i="3"/>
  <c r="N56" i="3"/>
  <c r="M48" i="3"/>
  <c r="M96" i="3" s="1"/>
  <c r="F48" i="3"/>
  <c r="F96" i="3" s="1"/>
  <c r="S46" i="3"/>
  <c r="S94" i="3" s="1"/>
  <c r="K44" i="3"/>
  <c r="K92" i="3" s="1"/>
  <c r="D44" i="3"/>
  <c r="D92" i="3" s="1"/>
  <c r="Q42" i="3"/>
  <c r="Q90" i="3" s="1"/>
  <c r="K40" i="3"/>
  <c r="K88" i="3" s="1"/>
  <c r="R39" i="3"/>
  <c r="R87" i="3" s="1"/>
  <c r="F39" i="3"/>
  <c r="F87" i="3" s="1"/>
  <c r="J37" i="3"/>
  <c r="J85" i="3" s="1"/>
  <c r="U36" i="3"/>
  <c r="U84" i="3" s="1"/>
  <c r="E34" i="3"/>
  <c r="E82" i="3" s="1"/>
  <c r="D33" i="3"/>
  <c r="D81" i="3" s="1"/>
  <c r="G32" i="3"/>
  <c r="G80" i="3" s="1"/>
  <c r="O72" i="3"/>
  <c r="N70" i="3"/>
  <c r="G56" i="3"/>
  <c r="L48" i="3"/>
  <c r="L96" i="3" s="1"/>
  <c r="E48" i="3"/>
  <c r="E96" i="3" s="1"/>
  <c r="P46" i="3"/>
  <c r="P94" i="3" s="1"/>
  <c r="J44" i="3"/>
  <c r="J92" i="3" s="1"/>
  <c r="N42" i="3"/>
  <c r="N90" i="3" s="1"/>
  <c r="H42" i="3"/>
  <c r="H90" i="3" s="1"/>
  <c r="U40" i="3"/>
  <c r="U88" i="3" s="1"/>
  <c r="P39" i="3"/>
  <c r="P87" i="3" s="1"/>
  <c r="E39" i="3"/>
  <c r="E87" i="3" s="1"/>
  <c r="I38" i="3"/>
  <c r="I86" i="3" s="1"/>
  <c r="Q36" i="3"/>
  <c r="Q84" i="3" s="1"/>
  <c r="F70" i="3"/>
  <c r="O68" i="3"/>
  <c r="E68" i="3"/>
  <c r="G63" i="3"/>
  <c r="F59" i="3"/>
  <c r="P72" i="3"/>
  <c r="F72" i="3"/>
  <c r="O70" i="3"/>
  <c r="E70" i="3"/>
  <c r="N68" i="3"/>
  <c r="D68" i="3"/>
  <c r="M66" i="3"/>
  <c r="M63" i="3"/>
  <c r="F63" i="3"/>
  <c r="S62" i="3"/>
  <c r="K61" i="3"/>
  <c r="D61" i="3"/>
  <c r="Q60" i="3"/>
  <c r="K59" i="3"/>
  <c r="R58" i="3"/>
  <c r="J57" i="3"/>
  <c r="D57" i="3"/>
  <c r="H56" i="3"/>
  <c r="H39" i="3"/>
  <c r="H87" i="3" s="1"/>
  <c r="S38" i="3"/>
  <c r="S86" i="3" s="1"/>
  <c r="M37" i="3"/>
  <c r="M85" i="3" s="1"/>
  <c r="F37" i="3"/>
  <c r="F85" i="3" s="1"/>
  <c r="T36" i="3"/>
  <c r="T84" i="3" s="1"/>
  <c r="U33" i="3"/>
  <c r="U81" i="3" s="1"/>
  <c r="U32" i="3"/>
  <c r="U80" i="3" s="1"/>
  <c r="N72" i="3"/>
  <c r="D72" i="3"/>
  <c r="U70" i="3"/>
  <c r="M70" i="3"/>
  <c r="T68" i="3"/>
  <c r="L68" i="3"/>
  <c r="J66" i="3"/>
  <c r="O62" i="3"/>
  <c r="I62" i="3"/>
  <c r="U61" i="3"/>
  <c r="M60" i="3"/>
  <c r="G60" i="3"/>
  <c r="T59" i="3"/>
  <c r="O58" i="3"/>
  <c r="H58" i="3"/>
  <c r="S57" i="3"/>
  <c r="M56" i="3"/>
  <c r="F56" i="3"/>
  <c r="M72" i="3"/>
  <c r="L70" i="3"/>
  <c r="I68" i="3"/>
  <c r="S61" i="3"/>
  <c r="L60" i="3"/>
  <c r="S59" i="3"/>
  <c r="L58" i="3"/>
  <c r="F58" i="3"/>
  <c r="R57" i="3"/>
  <c r="J56" i="3"/>
  <c r="D56" i="3"/>
  <c r="S68" i="3"/>
  <c r="U63" i="3"/>
  <c r="F62" i="3"/>
  <c r="D60" i="3"/>
  <c r="T72" i="3"/>
  <c r="L72" i="3"/>
  <c r="S70" i="3"/>
  <c r="K70" i="3"/>
  <c r="R68" i="3"/>
  <c r="J68" i="3"/>
  <c r="H68" i="3"/>
  <c r="M64" i="3"/>
  <c r="T63" i="3"/>
  <c r="L62" i="3"/>
  <c r="E62" i="3"/>
  <c r="R61" i="3"/>
  <c r="J60" i="3"/>
  <c r="Q59" i="3"/>
  <c r="K58" i="3"/>
  <c r="E58" i="3"/>
  <c r="Q57" i="3"/>
  <c r="I57" i="3"/>
  <c r="N38" i="3"/>
  <c r="N86" i="3" s="1"/>
  <c r="G38" i="3"/>
  <c r="G86" i="3" s="1"/>
  <c r="R37" i="3"/>
  <c r="R85" i="3" s="1"/>
  <c r="M36" i="3"/>
  <c r="M84" i="3" s="1"/>
  <c r="F36" i="3"/>
  <c r="F84" i="3" s="1"/>
  <c r="O35" i="3"/>
  <c r="O83" i="3" s="1"/>
  <c r="E35" i="3"/>
  <c r="E83" i="3" s="1"/>
  <c r="N34" i="3"/>
  <c r="N82" i="3" s="1"/>
  <c r="D34" i="3"/>
  <c r="D82" i="3" s="1"/>
  <c r="M33" i="3"/>
  <c r="M81" i="3" s="1"/>
  <c r="M32" i="3"/>
  <c r="M80" i="3" s="1"/>
  <c r="K68" i="3"/>
  <c r="N62" i="3"/>
  <c r="S72" i="3"/>
  <c r="K72" i="3"/>
  <c r="R70" i="3"/>
  <c r="J70" i="3"/>
  <c r="Q68" i="3"/>
  <c r="G68" i="3"/>
  <c r="J64" i="3"/>
  <c r="Q63" i="3"/>
  <c r="K62" i="3"/>
  <c r="D62" i="3"/>
  <c r="O61" i="3"/>
  <c r="I61" i="3"/>
  <c r="U60" i="3"/>
  <c r="P59" i="3"/>
  <c r="I59" i="3"/>
  <c r="J58" i="3"/>
  <c r="O57" i="3"/>
  <c r="H57" i="3"/>
  <c r="U56" i="3"/>
  <c r="K38" i="3"/>
  <c r="K86" i="3" s="1"/>
  <c r="E38" i="3"/>
  <c r="E86" i="3" s="1"/>
  <c r="Q37" i="3"/>
  <c r="Q85" i="3" s="1"/>
  <c r="L36" i="3"/>
  <c r="L84" i="3" s="1"/>
  <c r="E36" i="3"/>
  <c r="E84" i="3" s="1"/>
  <c r="N35" i="3"/>
  <c r="N83" i="3" s="1"/>
  <c r="D35" i="3"/>
  <c r="D83" i="3" s="1"/>
  <c r="M34" i="3"/>
  <c r="M82" i="3" s="1"/>
  <c r="L33" i="3"/>
  <c r="L81" i="3" s="1"/>
  <c r="L32" i="3"/>
  <c r="L80" i="3" s="1"/>
  <c r="U72" i="3"/>
  <c r="T70" i="3"/>
  <c r="R72" i="3"/>
  <c r="J72" i="3"/>
  <c r="Q70" i="3"/>
  <c r="G70" i="3"/>
  <c r="P68" i="3"/>
  <c r="F68" i="3"/>
  <c r="P63" i="3"/>
  <c r="N61" i="3"/>
  <c r="H61" i="3"/>
  <c r="T60" i="3"/>
  <c r="M59" i="3"/>
  <c r="G59" i="3"/>
  <c r="T58" i="3"/>
  <c r="N57" i="3"/>
  <c r="G57" i="3"/>
  <c r="R56" i="3"/>
  <c r="J38" i="3"/>
  <c r="J86" i="3" s="1"/>
  <c r="D38" i="3"/>
  <c r="D86" i="3" s="1"/>
  <c r="P37" i="3"/>
  <c r="P85" i="3" s="1"/>
  <c r="H37" i="3"/>
  <c r="H85" i="3" s="1"/>
  <c r="L35" i="3"/>
  <c r="L83" i="3" s="1"/>
  <c r="K34" i="3"/>
  <c r="K82" i="3" s="1"/>
  <c r="J33" i="3"/>
  <c r="J81" i="3" s="1"/>
  <c r="K32" i="3"/>
  <c r="K80" i="3" s="1"/>
  <c r="Q72" i="3"/>
  <c r="G72" i="3"/>
  <c r="P70" i="3"/>
  <c r="O63" i="3"/>
  <c r="T62" i="3"/>
  <c r="M61" i="3"/>
  <c r="E61" i="3"/>
  <c r="R60" i="3"/>
  <c r="L59" i="3"/>
  <c r="S58" i="3"/>
  <c r="K57" i="3"/>
  <c r="E57" i="3"/>
  <c r="G32" i="4"/>
  <c r="G80" i="4" s="1"/>
  <c r="Q32" i="4"/>
  <c r="Q80" i="4" s="1"/>
  <c r="I34" i="4"/>
  <c r="I82" i="4" s="1"/>
  <c r="K34" i="4"/>
  <c r="K82" i="4" s="1"/>
  <c r="S34" i="4"/>
  <c r="S82" i="4" s="1"/>
  <c r="M36" i="4"/>
  <c r="M84" i="4" s="1"/>
  <c r="U36" i="4"/>
  <c r="U84" i="4" s="1"/>
  <c r="U38" i="4"/>
  <c r="U86" i="4" s="1"/>
  <c r="G42" i="4"/>
  <c r="G90" i="4" s="1"/>
  <c r="J44" i="4"/>
  <c r="J92" i="4" s="1"/>
  <c r="S46" i="4"/>
  <c r="S94" i="4" s="1"/>
  <c r="T56" i="4"/>
  <c r="D58" i="4"/>
  <c r="Q58" i="4"/>
  <c r="N60" i="4"/>
  <c r="K66" i="4"/>
  <c r="P68" i="4"/>
  <c r="I32" i="4"/>
  <c r="I80" i="4" s="1"/>
  <c r="K32" i="4"/>
  <c r="K80" i="4" s="1"/>
  <c r="S32" i="4"/>
  <c r="S80" i="4" s="1"/>
  <c r="M34" i="4"/>
  <c r="M82" i="4" s="1"/>
  <c r="U34" i="4"/>
  <c r="U82" i="4" s="1"/>
  <c r="E36" i="4"/>
  <c r="E84" i="4" s="1"/>
  <c r="E40" i="4"/>
  <c r="E88" i="4" s="1"/>
  <c r="R40" i="4"/>
  <c r="R88" i="4" s="1"/>
  <c r="Q44" i="4"/>
  <c r="Q92" i="4" s="1"/>
  <c r="I46" i="4"/>
  <c r="I94" i="4" s="1"/>
  <c r="G58" i="4"/>
  <c r="N64" i="4"/>
  <c r="R48" i="4"/>
  <c r="R96" i="4" s="1"/>
  <c r="J48" i="4"/>
  <c r="J96" i="4" s="1"/>
  <c r="H48" i="4"/>
  <c r="H96" i="4" s="1"/>
  <c r="Q46" i="4"/>
  <c r="Q94" i="4" s="1"/>
  <c r="G46" i="4"/>
  <c r="G94" i="4" s="1"/>
  <c r="P44" i="4"/>
  <c r="P92" i="4" s="1"/>
  <c r="F44" i="4"/>
  <c r="F92" i="4" s="1"/>
  <c r="E42" i="4"/>
  <c r="E90" i="4" s="1"/>
  <c r="N40" i="4"/>
  <c r="N88" i="4" s="1"/>
  <c r="D40" i="4"/>
  <c r="D88" i="4" s="1"/>
  <c r="T38" i="4"/>
  <c r="T86" i="4" s="1"/>
  <c r="L38" i="4"/>
  <c r="L86" i="4" s="1"/>
  <c r="Q48" i="4"/>
  <c r="Q96" i="4" s="1"/>
  <c r="G48" i="4"/>
  <c r="G96" i="4" s="1"/>
  <c r="P46" i="4"/>
  <c r="P94" i="4" s="1"/>
  <c r="F46" i="4"/>
  <c r="F94" i="4" s="1"/>
  <c r="E44" i="4"/>
  <c r="E92" i="4" s="1"/>
  <c r="N42" i="4"/>
  <c r="N90" i="4" s="1"/>
  <c r="D42" i="4"/>
  <c r="D90" i="4" s="1"/>
  <c r="U40" i="4"/>
  <c r="U88" i="4" s="1"/>
  <c r="M40" i="4"/>
  <c r="M88" i="4" s="1"/>
  <c r="S38" i="4"/>
  <c r="S86" i="4" s="1"/>
  <c r="K38" i="4"/>
  <c r="K86" i="4" s="1"/>
  <c r="I38" i="4"/>
  <c r="I86" i="4" s="1"/>
  <c r="P48" i="4"/>
  <c r="P96" i="4" s="1"/>
  <c r="F48" i="4"/>
  <c r="F96" i="4" s="1"/>
  <c r="E46" i="4"/>
  <c r="E94" i="4" s="1"/>
  <c r="N44" i="4"/>
  <c r="N92" i="4" s="1"/>
  <c r="U42" i="4"/>
  <c r="U90" i="4" s="1"/>
  <c r="M42" i="4"/>
  <c r="M90" i="4" s="1"/>
  <c r="T40" i="4"/>
  <c r="T88" i="4" s="1"/>
  <c r="L40" i="4"/>
  <c r="L88" i="4" s="1"/>
  <c r="R38" i="4"/>
  <c r="R86" i="4" s="1"/>
  <c r="J38" i="4"/>
  <c r="J86" i="4" s="1"/>
  <c r="H38" i="4"/>
  <c r="H86" i="4" s="1"/>
  <c r="E48" i="4"/>
  <c r="E96" i="4" s="1"/>
  <c r="N46" i="4"/>
  <c r="N94" i="4" s="1"/>
  <c r="U44" i="4"/>
  <c r="U92" i="4" s="1"/>
  <c r="M44" i="4"/>
  <c r="M92" i="4" s="1"/>
  <c r="T42" i="4"/>
  <c r="T90" i="4" s="1"/>
  <c r="L42" i="4"/>
  <c r="L90" i="4" s="1"/>
  <c r="S40" i="4"/>
  <c r="S88" i="4" s="1"/>
  <c r="K40" i="4"/>
  <c r="K88" i="4" s="1"/>
  <c r="I40" i="4"/>
  <c r="I88" i="4" s="1"/>
  <c r="Q38" i="4"/>
  <c r="Q86" i="4" s="1"/>
  <c r="G38" i="4"/>
  <c r="G86" i="4" s="1"/>
  <c r="U48" i="4"/>
  <c r="U96" i="4" s="1"/>
  <c r="M48" i="4"/>
  <c r="M96" i="4" s="1"/>
  <c r="T46" i="4"/>
  <c r="T94" i="4" s="1"/>
  <c r="L46" i="4"/>
  <c r="L94" i="4" s="1"/>
  <c r="S44" i="4"/>
  <c r="S92" i="4" s="1"/>
  <c r="K44" i="4"/>
  <c r="K92" i="4" s="1"/>
  <c r="I44" i="4"/>
  <c r="I92" i="4" s="1"/>
  <c r="R42" i="4"/>
  <c r="R90" i="4" s="1"/>
  <c r="J42" i="4"/>
  <c r="J90" i="4" s="1"/>
  <c r="H42" i="4"/>
  <c r="H90" i="4" s="1"/>
  <c r="Q40" i="4"/>
  <c r="Q88" i="4" s="1"/>
  <c r="G40" i="4"/>
  <c r="G88" i="4" s="1"/>
  <c r="L32" i="4"/>
  <c r="L80" i="4" s="1"/>
  <c r="T32" i="4"/>
  <c r="T80" i="4" s="1"/>
  <c r="D34" i="4"/>
  <c r="D82" i="4" s="1"/>
  <c r="N34" i="4"/>
  <c r="N82" i="4" s="1"/>
  <c r="F36" i="4"/>
  <c r="F84" i="4" s="1"/>
  <c r="P36" i="4"/>
  <c r="P84" i="4" s="1"/>
  <c r="F40" i="4"/>
  <c r="F88" i="4" s="1"/>
  <c r="R44" i="4"/>
  <c r="R92" i="4" s="1"/>
  <c r="N48" i="4"/>
  <c r="N96" i="4" s="1"/>
  <c r="M32" i="4"/>
  <c r="M80" i="4" s="1"/>
  <c r="U32" i="4"/>
  <c r="U80" i="4" s="1"/>
  <c r="E34" i="4"/>
  <c r="E82" i="4" s="1"/>
  <c r="G36" i="4"/>
  <c r="G84" i="4" s="1"/>
  <c r="Q36" i="4"/>
  <c r="Q84" i="4" s="1"/>
  <c r="M38" i="4"/>
  <c r="M86" i="4" s="1"/>
  <c r="H40" i="4"/>
  <c r="H88" i="4" s="1"/>
  <c r="K42" i="4"/>
  <c r="K90" i="4" s="1"/>
  <c r="G44" i="4"/>
  <c r="G92" i="4" s="1"/>
  <c r="T44" i="4"/>
  <c r="T92" i="4" s="1"/>
  <c r="J46" i="4"/>
  <c r="J94" i="4" s="1"/>
  <c r="S48" i="4"/>
  <c r="S96" i="4" s="1"/>
  <c r="F70" i="4"/>
  <c r="P72" i="4"/>
  <c r="F72" i="4"/>
  <c r="E70" i="4"/>
  <c r="N68" i="4"/>
  <c r="U66" i="4"/>
  <c r="M66" i="4"/>
  <c r="T64" i="4"/>
  <c r="L64" i="4"/>
  <c r="R62" i="4"/>
  <c r="J62" i="4"/>
  <c r="H62" i="4"/>
  <c r="P60" i="4"/>
  <c r="F60" i="4"/>
  <c r="E72" i="4"/>
  <c r="N70" i="4"/>
  <c r="U68" i="4"/>
  <c r="M68" i="4"/>
  <c r="T66" i="4"/>
  <c r="L66" i="4"/>
  <c r="S64" i="4"/>
  <c r="K64" i="4"/>
  <c r="I64" i="4"/>
  <c r="Q62" i="4"/>
  <c r="G62" i="4"/>
  <c r="E60" i="4"/>
  <c r="U72" i="4"/>
  <c r="M72" i="4"/>
  <c r="T70" i="4"/>
  <c r="L70" i="4"/>
  <c r="S68" i="4"/>
  <c r="K68" i="4"/>
  <c r="I68" i="4"/>
  <c r="R66" i="4"/>
  <c r="J66" i="4"/>
  <c r="H66" i="4"/>
  <c r="Q64" i="4"/>
  <c r="G64" i="4"/>
  <c r="E62" i="4"/>
  <c r="U60" i="4"/>
  <c r="M60" i="4"/>
  <c r="T72" i="4"/>
  <c r="L72" i="4"/>
  <c r="S70" i="4"/>
  <c r="K70" i="4"/>
  <c r="I70" i="4"/>
  <c r="R68" i="4"/>
  <c r="J68" i="4"/>
  <c r="H68" i="4"/>
  <c r="Q66" i="4"/>
  <c r="G66" i="4"/>
  <c r="P64" i="4"/>
  <c r="F64" i="4"/>
  <c r="N62" i="4"/>
  <c r="D62" i="4"/>
  <c r="T60" i="4"/>
  <c r="L60" i="4"/>
  <c r="U62" i="4"/>
  <c r="U58" i="4"/>
  <c r="M58" i="4"/>
  <c r="S56" i="4"/>
  <c r="K56" i="4"/>
  <c r="I56" i="4"/>
  <c r="S72" i="4"/>
  <c r="I72" i="4"/>
  <c r="U70" i="4"/>
  <c r="U64" i="4"/>
  <c r="T62" i="4"/>
  <c r="S60" i="4"/>
  <c r="I60" i="4"/>
  <c r="T58" i="4"/>
  <c r="L58" i="4"/>
  <c r="R56" i="4"/>
  <c r="J56" i="4"/>
  <c r="H56" i="4"/>
  <c r="R72" i="4"/>
  <c r="H72" i="4"/>
  <c r="R70" i="4"/>
  <c r="H70" i="4"/>
  <c r="T68" i="4"/>
  <c r="S66" i="4"/>
  <c r="I66" i="4"/>
  <c r="R64" i="4"/>
  <c r="H64" i="4"/>
  <c r="S62" i="4"/>
  <c r="I62" i="4"/>
  <c r="R60" i="4"/>
  <c r="H60" i="4"/>
  <c r="S58" i="4"/>
  <c r="K58" i="4"/>
  <c r="I58" i="4"/>
  <c r="Q56" i="4"/>
  <c r="G56" i="4"/>
  <c r="Q72" i="4"/>
  <c r="G72" i="4"/>
  <c r="Q70" i="4"/>
  <c r="G70" i="4"/>
  <c r="Q68" i="4"/>
  <c r="G68" i="4"/>
  <c r="P66" i="4"/>
  <c r="F66" i="4"/>
  <c r="E64" i="4"/>
  <c r="P62" i="4"/>
  <c r="F62" i="4"/>
  <c r="Q60" i="4"/>
  <c r="G60" i="4"/>
  <c r="R58" i="4"/>
  <c r="J58" i="4"/>
  <c r="H58" i="4"/>
  <c r="P56" i="4"/>
  <c r="F56" i="4"/>
  <c r="K72" i="4"/>
  <c r="M70" i="4"/>
  <c r="E68" i="4"/>
  <c r="N66" i="4"/>
  <c r="D66" i="4"/>
  <c r="M64" i="4"/>
  <c r="L62" i="4"/>
  <c r="K60" i="4"/>
  <c r="P58" i="4"/>
  <c r="F58" i="4"/>
  <c r="N56" i="4"/>
  <c r="D56" i="4"/>
  <c r="D32" i="4"/>
  <c r="D80" i="4" s="1"/>
  <c r="N32" i="4"/>
  <c r="N80" i="4" s="1"/>
  <c r="F34" i="4"/>
  <c r="F82" i="4" s="1"/>
  <c r="P34" i="4"/>
  <c r="P82" i="4" s="1"/>
  <c r="H36" i="4"/>
  <c r="H84" i="4" s="1"/>
  <c r="J36" i="4"/>
  <c r="J84" i="4" s="1"/>
  <c r="R36" i="4"/>
  <c r="R84" i="4" s="1"/>
  <c r="D38" i="4"/>
  <c r="D86" i="4" s="1"/>
  <c r="N38" i="4"/>
  <c r="N86" i="4" s="1"/>
  <c r="P42" i="4"/>
  <c r="P90" i="4" s="1"/>
  <c r="H44" i="4"/>
  <c r="H92" i="4" s="1"/>
  <c r="K46" i="4"/>
  <c r="K94" i="4" s="1"/>
  <c r="T48" i="4"/>
  <c r="T96" i="4" s="1"/>
  <c r="L56" i="4"/>
  <c r="D60" i="4"/>
  <c r="K62" i="4"/>
  <c r="F68" i="4"/>
  <c r="J72" i="4"/>
  <c r="N63" i="3"/>
  <c r="D63" i="3"/>
  <c r="U62" i="3"/>
  <c r="M62" i="3"/>
  <c r="T61" i="3"/>
  <c r="L61" i="3"/>
  <c r="S60" i="3"/>
  <c r="K60" i="3"/>
  <c r="I60" i="3"/>
  <c r="R59" i="3"/>
  <c r="J59" i="3"/>
  <c r="H59" i="3"/>
  <c r="Q58" i="3"/>
  <c r="G58" i="3"/>
  <c r="P57" i="3"/>
  <c r="F57" i="3"/>
  <c r="O56" i="3"/>
  <c r="E56" i="3"/>
  <c r="N48" i="3"/>
  <c r="N96" i="3" s="1"/>
  <c r="D48" i="3"/>
  <c r="D96" i="3" s="1"/>
  <c r="U46" i="3"/>
  <c r="U94" i="3" s="1"/>
  <c r="M46" i="3"/>
  <c r="M94" i="3" s="1"/>
  <c r="T44" i="3"/>
  <c r="T92" i="3" s="1"/>
  <c r="L44" i="3"/>
  <c r="L92" i="3" s="1"/>
  <c r="S42" i="3"/>
  <c r="S90" i="3" s="1"/>
  <c r="K42" i="3"/>
  <c r="K90" i="3" s="1"/>
  <c r="I42" i="3"/>
  <c r="I90" i="3" s="1"/>
  <c r="R40" i="3"/>
  <c r="R88" i="3" s="1"/>
  <c r="J40" i="3"/>
  <c r="J88" i="3" s="1"/>
  <c r="H40" i="3"/>
  <c r="H88" i="3" s="1"/>
  <c r="Q39" i="3"/>
  <c r="Q87" i="3" s="1"/>
  <c r="G39" i="3"/>
  <c r="G87" i="3" s="1"/>
  <c r="P38" i="3"/>
  <c r="P86" i="3" s="1"/>
  <c r="F38" i="3"/>
  <c r="F86" i="3" s="1"/>
  <c r="O37" i="3"/>
  <c r="O85" i="3" s="1"/>
  <c r="E37" i="3"/>
  <c r="E85" i="3" s="1"/>
  <c r="N36" i="3"/>
  <c r="N84" i="3" s="1"/>
  <c r="D36" i="3"/>
  <c r="D84" i="3" s="1"/>
  <c r="U35" i="3"/>
  <c r="U83" i="3" s="1"/>
  <c r="M35" i="3"/>
  <c r="M83" i="3" s="1"/>
  <c r="T34" i="3"/>
  <c r="T82" i="3" s="1"/>
  <c r="L34" i="3"/>
  <c r="L82" i="3" s="1"/>
  <c r="S33" i="3"/>
  <c r="S81" i="3" s="1"/>
  <c r="K33" i="3"/>
  <c r="K81" i="3" s="1"/>
  <c r="I33" i="3"/>
  <c r="I81" i="3" s="1"/>
  <c r="R32" i="3"/>
  <c r="R80" i="3" s="1"/>
  <c r="J32" i="3"/>
  <c r="J80" i="3" s="1"/>
  <c r="H32" i="3"/>
  <c r="H80" i="3" s="1"/>
  <c r="S35" i="3"/>
  <c r="S83" i="3" s="1"/>
  <c r="K35" i="3"/>
  <c r="K83" i="3" s="1"/>
  <c r="I35" i="3"/>
  <c r="I83" i="3" s="1"/>
  <c r="R34" i="3"/>
  <c r="R82" i="3" s="1"/>
  <c r="J34" i="3"/>
  <c r="J82" i="3" s="1"/>
  <c r="H34" i="3"/>
  <c r="H82" i="3" s="1"/>
  <c r="Q33" i="3"/>
  <c r="Q81" i="3" s="1"/>
  <c r="G33" i="3"/>
  <c r="G81" i="3" s="1"/>
  <c r="F32" i="3"/>
  <c r="F80" i="3" s="1"/>
  <c r="L64" i="3"/>
  <c r="S63" i="3"/>
  <c r="K63" i="3"/>
  <c r="I63" i="3"/>
  <c r="R62" i="3"/>
  <c r="J62" i="3"/>
  <c r="H62" i="3"/>
  <c r="Q61" i="3"/>
  <c r="G61" i="3"/>
  <c r="P60" i="3"/>
  <c r="F60" i="3"/>
  <c r="O59" i="3"/>
  <c r="E59" i="3"/>
  <c r="N58" i="3"/>
  <c r="D58" i="3"/>
  <c r="U57" i="3"/>
  <c r="M57" i="3"/>
  <c r="T56" i="3"/>
  <c r="L56" i="3"/>
  <c r="S48" i="3"/>
  <c r="S96" i="3" s="1"/>
  <c r="K48" i="3"/>
  <c r="K96" i="3" s="1"/>
  <c r="R46" i="3"/>
  <c r="R94" i="3" s="1"/>
  <c r="J46" i="3"/>
  <c r="J94" i="3" s="1"/>
  <c r="Q44" i="3"/>
  <c r="Q92" i="3" s="1"/>
  <c r="G44" i="3"/>
  <c r="G92" i="3" s="1"/>
  <c r="P42" i="3"/>
  <c r="P90" i="3" s="1"/>
  <c r="O40" i="3"/>
  <c r="O88" i="3" s="1"/>
  <c r="E40" i="3"/>
  <c r="E88" i="3" s="1"/>
  <c r="N39" i="3"/>
  <c r="N87" i="3" s="1"/>
  <c r="D39" i="3"/>
  <c r="D87" i="3" s="1"/>
  <c r="U38" i="3"/>
  <c r="U86" i="3" s="1"/>
  <c r="M38" i="3"/>
  <c r="M86" i="3" s="1"/>
  <c r="T37" i="3"/>
  <c r="T85" i="3" s="1"/>
  <c r="L37" i="3"/>
  <c r="L85" i="3" s="1"/>
  <c r="S36" i="3"/>
  <c r="S84" i="3" s="1"/>
  <c r="K36" i="3"/>
  <c r="K84" i="3" s="1"/>
  <c r="I36" i="3"/>
  <c r="I84" i="3" s="1"/>
  <c r="R35" i="3"/>
  <c r="R83" i="3" s="1"/>
  <c r="J35" i="3"/>
  <c r="J83" i="3" s="1"/>
  <c r="H35" i="3"/>
  <c r="H83" i="3" s="1"/>
  <c r="Q34" i="3"/>
  <c r="Q82" i="3" s="1"/>
  <c r="G34" i="3"/>
  <c r="G82" i="3" s="1"/>
  <c r="P33" i="3"/>
  <c r="P81" i="3" s="1"/>
  <c r="F33" i="3"/>
  <c r="F81" i="3" s="1"/>
  <c r="O32" i="3"/>
  <c r="O80" i="3" s="1"/>
  <c r="E32" i="3"/>
  <c r="E80" i="3" s="1"/>
  <c r="L66" i="3"/>
  <c r="K64" i="3"/>
  <c r="R63" i="3"/>
  <c r="J63" i="3"/>
  <c r="H63" i="3"/>
  <c r="Q62" i="3"/>
  <c r="G62" i="3"/>
  <c r="P61" i="3"/>
  <c r="F61" i="3"/>
  <c r="O60" i="3"/>
  <c r="E60" i="3"/>
  <c r="N59" i="3"/>
  <c r="D59" i="3"/>
  <c r="U58" i="3"/>
  <c r="M58" i="3"/>
  <c r="T57" i="3"/>
  <c r="L57" i="3"/>
  <c r="S56" i="3"/>
  <c r="K56" i="3"/>
  <c r="I56" i="3"/>
  <c r="R48" i="3"/>
  <c r="R96" i="3" s="1"/>
  <c r="J48" i="3"/>
  <c r="J96" i="3" s="1"/>
  <c r="Q46" i="3"/>
  <c r="Q94" i="3" s="1"/>
  <c r="G46" i="3"/>
  <c r="G94" i="3" s="1"/>
  <c r="P44" i="3"/>
  <c r="P92" i="3" s="1"/>
  <c r="F44" i="3"/>
  <c r="F92" i="3" s="1"/>
  <c r="O42" i="3"/>
  <c r="O90" i="3" s="1"/>
  <c r="E42" i="3"/>
  <c r="E90" i="3" s="1"/>
  <c r="N40" i="3"/>
  <c r="N88" i="3" s="1"/>
  <c r="D40" i="3"/>
  <c r="D88" i="3" s="1"/>
  <c r="U39" i="3"/>
  <c r="U87" i="3" s="1"/>
  <c r="M39" i="3"/>
  <c r="M87" i="3" s="1"/>
  <c r="T38" i="3"/>
  <c r="T86" i="3" s="1"/>
  <c r="L38" i="3"/>
  <c r="L86" i="3" s="1"/>
  <c r="S37" i="3"/>
  <c r="S85" i="3" s="1"/>
  <c r="K37" i="3"/>
  <c r="K85" i="3" s="1"/>
  <c r="I37" i="3"/>
  <c r="I85" i="3" s="1"/>
  <c r="R36" i="3"/>
  <c r="R84" i="3" s="1"/>
  <c r="J36" i="3"/>
  <c r="J84" i="3" s="1"/>
  <c r="H36" i="3"/>
  <c r="H84" i="3" s="1"/>
  <c r="Q35" i="3"/>
  <c r="Q83" i="3" s="1"/>
  <c r="G35" i="3"/>
  <c r="G83" i="3" s="1"/>
  <c r="P34" i="3"/>
  <c r="P82" i="3" s="1"/>
  <c r="F34" i="3"/>
  <c r="F82" i="3" s="1"/>
  <c r="O33" i="3"/>
  <c r="O81" i="3" s="1"/>
  <c r="E33" i="3"/>
  <c r="E81" i="3" s="1"/>
  <c r="N32" i="3"/>
  <c r="N80" i="3" s="1"/>
  <c r="J75" i="1"/>
  <c r="P75" i="1"/>
  <c r="V75" i="1"/>
  <c r="AB75" i="1"/>
  <c r="D75" i="1"/>
  <c r="J51" i="1"/>
  <c r="P51" i="1"/>
  <c r="V51" i="1"/>
  <c r="AB51" i="1"/>
  <c r="D51" i="1"/>
  <c r="J27" i="1"/>
  <c r="P27" i="1"/>
  <c r="V27" i="1"/>
  <c r="AB27" i="1"/>
  <c r="D27" i="1"/>
  <c r="A89" i="1"/>
  <c r="A65" i="1"/>
  <c r="A41" i="1"/>
  <c r="A47" i="1" l="1"/>
  <c r="A45" i="1"/>
  <c r="A43" i="1"/>
  <c r="A67" i="1"/>
  <c r="A69" i="1"/>
  <c r="A95" i="1"/>
  <c r="A93" i="1"/>
  <c r="A96" i="1" l="1"/>
  <c r="A94" i="1"/>
  <c r="A92" i="1"/>
  <c r="A90" i="1"/>
  <c r="A88" i="1"/>
  <c r="A87" i="1"/>
  <c r="A86" i="1"/>
  <c r="A85" i="1"/>
  <c r="A84" i="1"/>
  <c r="A83" i="1"/>
  <c r="A82" i="1"/>
  <c r="A81" i="1"/>
  <c r="A80" i="1"/>
  <c r="A72" i="1"/>
  <c r="A70" i="1"/>
  <c r="A68" i="1"/>
  <c r="A66" i="1"/>
  <c r="A64" i="1"/>
  <c r="A63" i="1"/>
  <c r="A62" i="1"/>
  <c r="A61" i="1"/>
  <c r="A60" i="1"/>
  <c r="A59" i="1"/>
  <c r="A58" i="1"/>
  <c r="A57" i="1"/>
  <c r="A56" i="1"/>
  <c r="A33" i="1"/>
  <c r="A34" i="1"/>
  <c r="A35" i="1"/>
  <c r="A36" i="1"/>
  <c r="A37" i="1"/>
  <c r="A38" i="1"/>
  <c r="A39" i="1"/>
  <c r="A40" i="1"/>
  <c r="A42" i="1"/>
  <c r="A44" i="1"/>
  <c r="A46" i="1"/>
  <c r="A48" i="1"/>
  <c r="A32" i="1"/>
  <c r="F19" i="1" l="1"/>
  <c r="D19" i="1"/>
  <c r="B19" i="1"/>
  <c r="Y65" i="1" l="1"/>
  <c r="L67" i="1"/>
  <c r="M67" i="1"/>
  <c r="W65" i="1"/>
  <c r="V65" i="1"/>
  <c r="X65" i="1"/>
  <c r="W71" i="1"/>
  <c r="W67" i="1"/>
  <c r="W69" i="1"/>
  <c r="AE69" i="1"/>
  <c r="Y67" i="1"/>
  <c r="V71" i="1"/>
  <c r="X71" i="1"/>
  <c r="X67" i="1"/>
  <c r="X69" i="1"/>
  <c r="AF69" i="1"/>
  <c r="Y71" i="1"/>
  <c r="Y69" i="1"/>
  <c r="AD69" i="1"/>
  <c r="AA67" i="1"/>
  <c r="Z69" i="1"/>
  <c r="V67" i="1"/>
  <c r="AD67" i="1"/>
  <c r="AA69" i="1"/>
  <c r="AE67" i="1"/>
  <c r="AB69" i="1"/>
  <c r="AC69" i="1"/>
  <c r="V69" i="1"/>
  <c r="V41" i="1"/>
  <c r="V89" i="1" s="1"/>
  <c r="W41" i="1"/>
  <c r="W89" i="1" s="1"/>
  <c r="AA43" i="1"/>
  <c r="AA91" i="1" s="1"/>
  <c r="X41" i="1"/>
  <c r="X89" i="1" s="1"/>
  <c r="Y41" i="1"/>
  <c r="Y89" i="1" s="1"/>
  <c r="V43" i="1"/>
  <c r="V91" i="1" s="1"/>
  <c r="W43" i="1"/>
  <c r="W91" i="1" s="1"/>
  <c r="V47" i="1"/>
  <c r="V95" i="1" s="1"/>
  <c r="AD43" i="1"/>
  <c r="AD91" i="1" s="1"/>
  <c r="L43" i="1"/>
  <c r="L91" i="1" s="1"/>
  <c r="V45" i="1"/>
  <c r="V93" i="1" s="1"/>
  <c r="X47" i="1"/>
  <c r="X95" i="1" s="1"/>
  <c r="W45" i="1"/>
  <c r="W93" i="1" s="1"/>
  <c r="X43" i="1"/>
  <c r="X91" i="1" s="1"/>
  <c r="X45" i="1"/>
  <c r="X93" i="1" s="1"/>
  <c r="Y45" i="1"/>
  <c r="Y93" i="1" s="1"/>
  <c r="M43" i="1"/>
  <c r="M91" i="1" s="1"/>
  <c r="Y43" i="1"/>
  <c r="Y91" i="1" s="1"/>
  <c r="W47" i="1"/>
  <c r="W95" i="1" s="1"/>
  <c r="AE43" i="1"/>
  <c r="AE91" i="1" s="1"/>
  <c r="Y47" i="1"/>
  <c r="Y95" i="1" s="1"/>
  <c r="AA38" i="1"/>
  <c r="AA86" i="1" s="1"/>
  <c r="AD33" i="1"/>
  <c r="AD81" i="1" s="1"/>
  <c r="V42" i="1"/>
  <c r="V90" i="1" s="1"/>
  <c r="I33" i="1"/>
  <c r="I81" i="1" s="1"/>
  <c r="V34" i="1"/>
  <c r="V82" i="1" s="1"/>
  <c r="R48" i="1"/>
  <c r="R96" i="1" s="1"/>
  <c r="R32" i="1"/>
  <c r="R80" i="1" s="1"/>
  <c r="AF35" i="1"/>
  <c r="AF83" i="1" s="1"/>
  <c r="W32" i="1"/>
  <c r="W80" i="1" s="1"/>
  <c r="N33" i="1"/>
  <c r="N81" i="1" s="1"/>
  <c r="F34" i="1"/>
  <c r="F82" i="1" s="1"/>
  <c r="AA34" i="1"/>
  <c r="AA82" i="1" s="1"/>
  <c r="W36" i="1"/>
  <c r="W84" i="1" s="1"/>
  <c r="R39" i="1"/>
  <c r="R87" i="1" s="1"/>
  <c r="N44" i="1"/>
  <c r="N92" i="1" s="1"/>
  <c r="G32" i="1"/>
  <c r="G80" i="1" s="1"/>
  <c r="T33" i="1"/>
  <c r="T81" i="1" s="1"/>
  <c r="K34" i="1"/>
  <c r="K82" i="1" s="1"/>
  <c r="AF34" i="1"/>
  <c r="AF82" i="1" s="1"/>
  <c r="N37" i="1"/>
  <c r="N85" i="1" s="1"/>
  <c r="J40" i="1"/>
  <c r="J88" i="1" s="1"/>
  <c r="E46" i="1"/>
  <c r="E94" i="1" s="1"/>
  <c r="L32" i="1"/>
  <c r="L80" i="1" s="1"/>
  <c r="D33" i="1"/>
  <c r="D81" i="1" s="1"/>
  <c r="Y33" i="1"/>
  <c r="Y81" i="1" s="1"/>
  <c r="P34" i="1"/>
  <c r="P82" i="1" s="1"/>
  <c r="J35" i="1"/>
  <c r="J83" i="1" s="1"/>
  <c r="F38" i="1"/>
  <c r="F86" i="1" s="1"/>
  <c r="AE40" i="1"/>
  <c r="AE88" i="1" s="1"/>
  <c r="Z46" i="1"/>
  <c r="Z94" i="1" s="1"/>
  <c r="H32" i="1"/>
  <c r="H80" i="1" s="1"/>
  <c r="N32" i="1"/>
  <c r="N80" i="1" s="1"/>
  <c r="S32" i="1"/>
  <c r="S80" i="1" s="1"/>
  <c r="X32" i="1"/>
  <c r="X80" i="1" s="1"/>
  <c r="AD32" i="1"/>
  <c r="AD80" i="1" s="1"/>
  <c r="E33" i="1"/>
  <c r="E81" i="1" s="1"/>
  <c r="J33" i="1"/>
  <c r="J81" i="1" s="1"/>
  <c r="P33" i="1"/>
  <c r="P81" i="1" s="1"/>
  <c r="U33" i="1"/>
  <c r="U81" i="1" s="1"/>
  <c r="Z33" i="1"/>
  <c r="Z81" i="1" s="1"/>
  <c r="AF33" i="1"/>
  <c r="AF81" i="1" s="1"/>
  <c r="G34" i="1"/>
  <c r="G82" i="1" s="1"/>
  <c r="L34" i="1"/>
  <c r="L82" i="1" s="1"/>
  <c r="R34" i="1"/>
  <c r="R82" i="1" s="1"/>
  <c r="W34" i="1"/>
  <c r="W82" i="1" s="1"/>
  <c r="AB34" i="1"/>
  <c r="AB82" i="1" s="1"/>
  <c r="D35" i="1"/>
  <c r="D83" i="1" s="1"/>
  <c r="P35" i="1"/>
  <c r="P83" i="1" s="1"/>
  <c r="G36" i="1"/>
  <c r="G84" i="1" s="1"/>
  <c r="AB36" i="1"/>
  <c r="AB84" i="1" s="1"/>
  <c r="T37" i="1"/>
  <c r="T85" i="1" s="1"/>
  <c r="K38" i="1"/>
  <c r="K86" i="1" s="1"/>
  <c r="AF38" i="1"/>
  <c r="AF86" i="1" s="1"/>
  <c r="X39" i="1"/>
  <c r="X87" i="1" s="1"/>
  <c r="O40" i="1"/>
  <c r="O88" i="1" s="1"/>
  <c r="F42" i="1"/>
  <c r="F90" i="1" s="1"/>
  <c r="AB42" i="1"/>
  <c r="AB90" i="1" s="1"/>
  <c r="S44" i="1"/>
  <c r="S92" i="1" s="1"/>
  <c r="J46" i="1"/>
  <c r="J94" i="1" s="1"/>
  <c r="AF46" i="1"/>
  <c r="AF94" i="1" s="1"/>
  <c r="W48" i="1"/>
  <c r="W96" i="1" s="1"/>
  <c r="D32" i="1"/>
  <c r="D80" i="1" s="1"/>
  <c r="J32" i="1"/>
  <c r="J80" i="1" s="1"/>
  <c r="O32" i="1"/>
  <c r="O80" i="1" s="1"/>
  <c r="T32" i="1"/>
  <c r="T80" i="1" s="1"/>
  <c r="Z32" i="1"/>
  <c r="Z80" i="1" s="1"/>
  <c r="AE32" i="1"/>
  <c r="AE80" i="1" s="1"/>
  <c r="F33" i="1"/>
  <c r="F81" i="1" s="1"/>
  <c r="L33" i="1"/>
  <c r="L81" i="1" s="1"/>
  <c r="Q33" i="1"/>
  <c r="Q81" i="1" s="1"/>
  <c r="V33" i="1"/>
  <c r="V81" i="1" s="1"/>
  <c r="AB33" i="1"/>
  <c r="AB81" i="1" s="1"/>
  <c r="AG33" i="1"/>
  <c r="AG81" i="1" s="1"/>
  <c r="H34" i="1"/>
  <c r="H82" i="1" s="1"/>
  <c r="N34" i="1"/>
  <c r="N82" i="1" s="1"/>
  <c r="S34" i="1"/>
  <c r="S82" i="1" s="1"/>
  <c r="X34" i="1"/>
  <c r="X82" i="1" s="1"/>
  <c r="AD34" i="1"/>
  <c r="AD82" i="1" s="1"/>
  <c r="E35" i="1"/>
  <c r="E83" i="1" s="1"/>
  <c r="U35" i="1"/>
  <c r="U83" i="1" s="1"/>
  <c r="L36" i="1"/>
  <c r="L84" i="1" s="1"/>
  <c r="D37" i="1"/>
  <c r="D85" i="1" s="1"/>
  <c r="Y37" i="1"/>
  <c r="Y85" i="1" s="1"/>
  <c r="P38" i="1"/>
  <c r="P86" i="1" s="1"/>
  <c r="H39" i="1"/>
  <c r="H87" i="1" s="1"/>
  <c r="AC39" i="1"/>
  <c r="AC87" i="1" s="1"/>
  <c r="T40" i="1"/>
  <c r="T88" i="1" s="1"/>
  <c r="L42" i="1"/>
  <c r="L90" i="1" s="1"/>
  <c r="AG42" i="1"/>
  <c r="AG90" i="1" s="1"/>
  <c r="X44" i="1"/>
  <c r="X92" i="1" s="1"/>
  <c r="P46" i="1"/>
  <c r="P94" i="1" s="1"/>
  <c r="G48" i="1"/>
  <c r="G96" i="1" s="1"/>
  <c r="AB48" i="1"/>
  <c r="AB96" i="1" s="1"/>
  <c r="AF48" i="1"/>
  <c r="AF96" i="1" s="1"/>
  <c r="AA48" i="1"/>
  <c r="AA96" i="1" s="1"/>
  <c r="V48" i="1"/>
  <c r="V96" i="1" s="1"/>
  <c r="P48" i="1"/>
  <c r="P96" i="1" s="1"/>
  <c r="K48" i="1"/>
  <c r="K96" i="1" s="1"/>
  <c r="F48" i="1"/>
  <c r="F96" i="1" s="1"/>
  <c r="AD46" i="1"/>
  <c r="AD94" i="1" s="1"/>
  <c r="Y46" i="1"/>
  <c r="Y94" i="1" s="1"/>
  <c r="T46" i="1"/>
  <c r="T94" i="1" s="1"/>
  <c r="N46" i="1"/>
  <c r="N94" i="1" s="1"/>
  <c r="D46" i="1"/>
  <c r="D94" i="1" s="1"/>
  <c r="AB44" i="1"/>
  <c r="AB92" i="1" s="1"/>
  <c r="W44" i="1"/>
  <c r="W92" i="1" s="1"/>
  <c r="R44" i="1"/>
  <c r="R92" i="1" s="1"/>
  <c r="L44" i="1"/>
  <c r="L92" i="1" s="1"/>
  <c r="G44" i="1"/>
  <c r="G92" i="1" s="1"/>
  <c r="AF42" i="1"/>
  <c r="AF90" i="1" s="1"/>
  <c r="Z42" i="1"/>
  <c r="Z90" i="1" s="1"/>
  <c r="U42" i="1"/>
  <c r="U90" i="1" s="1"/>
  <c r="P42" i="1"/>
  <c r="P90" i="1" s="1"/>
  <c r="J42" i="1"/>
  <c r="J90" i="1" s="1"/>
  <c r="E42" i="1"/>
  <c r="E90" i="1" s="1"/>
  <c r="AD40" i="1"/>
  <c r="AD88" i="1" s="1"/>
  <c r="X40" i="1"/>
  <c r="X88" i="1" s="1"/>
  <c r="S40" i="1"/>
  <c r="S88" i="1" s="1"/>
  <c r="N40" i="1"/>
  <c r="N88" i="1" s="1"/>
  <c r="H40" i="1"/>
  <c r="H88" i="1" s="1"/>
  <c r="AG39" i="1"/>
  <c r="AG87" i="1" s="1"/>
  <c r="AB39" i="1"/>
  <c r="AB87" i="1" s="1"/>
  <c r="V39" i="1"/>
  <c r="V87" i="1" s="1"/>
  <c r="Q39" i="1"/>
  <c r="Q87" i="1" s="1"/>
  <c r="L39" i="1"/>
  <c r="L87" i="1" s="1"/>
  <c r="F39" i="1"/>
  <c r="F87" i="1" s="1"/>
  <c r="AE38" i="1"/>
  <c r="AE86" i="1" s="1"/>
  <c r="Z38" i="1"/>
  <c r="Z86" i="1" s="1"/>
  <c r="T38" i="1"/>
  <c r="T86" i="1" s="1"/>
  <c r="O38" i="1"/>
  <c r="O86" i="1" s="1"/>
  <c r="J38" i="1"/>
  <c r="J86" i="1" s="1"/>
  <c r="D38" i="1"/>
  <c r="D86" i="1" s="1"/>
  <c r="AC37" i="1"/>
  <c r="AC85" i="1" s="1"/>
  <c r="X37" i="1"/>
  <c r="X85" i="1" s="1"/>
  <c r="R37" i="1"/>
  <c r="R85" i="1" s="1"/>
  <c r="M37" i="1"/>
  <c r="M85" i="1" s="1"/>
  <c r="H37" i="1"/>
  <c r="H85" i="1" s="1"/>
  <c r="AF36" i="1"/>
  <c r="AF84" i="1" s="1"/>
  <c r="AA36" i="1"/>
  <c r="AA84" i="1" s="1"/>
  <c r="V36" i="1"/>
  <c r="V84" i="1" s="1"/>
  <c r="P36" i="1"/>
  <c r="P84" i="1" s="1"/>
  <c r="K36" i="1"/>
  <c r="K84" i="1" s="1"/>
  <c r="F36" i="1"/>
  <c r="F84" i="1" s="1"/>
  <c r="AD35" i="1"/>
  <c r="AD83" i="1" s="1"/>
  <c r="Y35" i="1"/>
  <c r="Y83" i="1" s="1"/>
  <c r="T35" i="1"/>
  <c r="T83" i="1" s="1"/>
  <c r="N35" i="1"/>
  <c r="N83" i="1" s="1"/>
  <c r="I35" i="1"/>
  <c r="I83" i="1" s="1"/>
  <c r="AE48" i="1"/>
  <c r="AE96" i="1" s="1"/>
  <c r="Z48" i="1"/>
  <c r="Z96" i="1" s="1"/>
  <c r="T48" i="1"/>
  <c r="T96" i="1" s="1"/>
  <c r="O48" i="1"/>
  <c r="O96" i="1" s="1"/>
  <c r="J48" i="1"/>
  <c r="J96" i="1" s="1"/>
  <c r="D48" i="1"/>
  <c r="D96" i="1" s="1"/>
  <c r="AC46" i="1"/>
  <c r="AC94" i="1" s="1"/>
  <c r="X46" i="1"/>
  <c r="X94" i="1" s="1"/>
  <c r="R46" i="1"/>
  <c r="R94" i="1" s="1"/>
  <c r="M46" i="1"/>
  <c r="M94" i="1" s="1"/>
  <c r="H46" i="1"/>
  <c r="H94" i="1" s="1"/>
  <c r="AF44" i="1"/>
  <c r="AF92" i="1" s="1"/>
  <c r="AA44" i="1"/>
  <c r="AA92" i="1" s="1"/>
  <c r="V44" i="1"/>
  <c r="V92" i="1" s="1"/>
  <c r="P44" i="1"/>
  <c r="P92" i="1" s="1"/>
  <c r="K44" i="1"/>
  <c r="K92" i="1" s="1"/>
  <c r="F44" i="1"/>
  <c r="F92" i="1" s="1"/>
  <c r="AD42" i="1"/>
  <c r="AD90" i="1" s="1"/>
  <c r="Y42" i="1"/>
  <c r="Y90" i="1" s="1"/>
  <c r="T42" i="1"/>
  <c r="T90" i="1" s="1"/>
  <c r="N42" i="1"/>
  <c r="N90" i="1" s="1"/>
  <c r="I42" i="1"/>
  <c r="I90" i="1" s="1"/>
  <c r="D42" i="1"/>
  <c r="D90" i="1" s="1"/>
  <c r="AB40" i="1"/>
  <c r="AB88" i="1" s="1"/>
  <c r="W40" i="1"/>
  <c r="W88" i="1" s="1"/>
  <c r="R40" i="1"/>
  <c r="R88" i="1" s="1"/>
  <c r="L40" i="1"/>
  <c r="L88" i="1" s="1"/>
  <c r="G40" i="1"/>
  <c r="G88" i="1" s="1"/>
  <c r="AF39" i="1"/>
  <c r="AF87" i="1" s="1"/>
  <c r="Z39" i="1"/>
  <c r="Z87" i="1" s="1"/>
  <c r="U39" i="1"/>
  <c r="U87" i="1" s="1"/>
  <c r="P39" i="1"/>
  <c r="P87" i="1" s="1"/>
  <c r="J39" i="1"/>
  <c r="J87" i="1" s="1"/>
  <c r="E39" i="1"/>
  <c r="E87" i="1" s="1"/>
  <c r="AD38" i="1"/>
  <c r="AD86" i="1" s="1"/>
  <c r="X38" i="1"/>
  <c r="X86" i="1" s="1"/>
  <c r="S38" i="1"/>
  <c r="S86" i="1" s="1"/>
  <c r="N38" i="1"/>
  <c r="N86" i="1" s="1"/>
  <c r="H38" i="1"/>
  <c r="H86" i="1" s="1"/>
  <c r="AG37" i="1"/>
  <c r="AG85" i="1" s="1"/>
  <c r="AB37" i="1"/>
  <c r="AB85" i="1" s="1"/>
  <c r="V37" i="1"/>
  <c r="V85" i="1" s="1"/>
  <c r="Q37" i="1"/>
  <c r="Q85" i="1" s="1"/>
  <c r="L37" i="1"/>
  <c r="L85" i="1" s="1"/>
  <c r="F37" i="1"/>
  <c r="F85" i="1" s="1"/>
  <c r="AE36" i="1"/>
  <c r="AE84" i="1" s="1"/>
  <c r="Z36" i="1"/>
  <c r="Z84" i="1" s="1"/>
  <c r="T36" i="1"/>
  <c r="T84" i="1" s="1"/>
  <c r="O36" i="1"/>
  <c r="O84" i="1" s="1"/>
  <c r="J36" i="1"/>
  <c r="J84" i="1" s="1"/>
  <c r="D36" i="1"/>
  <c r="D84" i="1" s="1"/>
  <c r="AC35" i="1"/>
  <c r="AC83" i="1" s="1"/>
  <c r="X35" i="1"/>
  <c r="X83" i="1" s="1"/>
  <c r="R35" i="1"/>
  <c r="R83" i="1" s="1"/>
  <c r="M35" i="1"/>
  <c r="M83" i="1" s="1"/>
  <c r="H35" i="1"/>
  <c r="H83" i="1" s="1"/>
  <c r="AD48" i="1"/>
  <c r="AD96" i="1" s="1"/>
  <c r="X48" i="1"/>
  <c r="X96" i="1" s="1"/>
  <c r="S48" i="1"/>
  <c r="S96" i="1" s="1"/>
  <c r="N48" i="1"/>
  <c r="N96" i="1" s="1"/>
  <c r="H48" i="1"/>
  <c r="H96" i="1" s="1"/>
  <c r="AB46" i="1"/>
  <c r="AB94" i="1" s="1"/>
  <c r="V46" i="1"/>
  <c r="V94" i="1" s="1"/>
  <c r="Q46" i="1"/>
  <c r="Q94" i="1" s="1"/>
  <c r="L46" i="1"/>
  <c r="L94" i="1" s="1"/>
  <c r="F46" i="1"/>
  <c r="F94" i="1" s="1"/>
  <c r="AE44" i="1"/>
  <c r="AE92" i="1" s="1"/>
  <c r="Z44" i="1"/>
  <c r="Z92" i="1" s="1"/>
  <c r="T44" i="1"/>
  <c r="T92" i="1" s="1"/>
  <c r="O44" i="1"/>
  <c r="O92" i="1" s="1"/>
  <c r="J44" i="1"/>
  <c r="J92" i="1" s="1"/>
  <c r="D44" i="1"/>
  <c r="D92" i="1" s="1"/>
  <c r="AC42" i="1"/>
  <c r="AC90" i="1" s="1"/>
  <c r="X42" i="1"/>
  <c r="X90" i="1" s="1"/>
  <c r="R42" i="1"/>
  <c r="R90" i="1" s="1"/>
  <c r="M42" i="1"/>
  <c r="M90" i="1" s="1"/>
  <c r="H42" i="1"/>
  <c r="H90" i="1" s="1"/>
  <c r="AF40" i="1"/>
  <c r="AF88" i="1" s="1"/>
  <c r="AA40" i="1"/>
  <c r="AA88" i="1" s="1"/>
  <c r="V40" i="1"/>
  <c r="V88" i="1" s="1"/>
  <c r="P40" i="1"/>
  <c r="P88" i="1" s="1"/>
  <c r="K40" i="1"/>
  <c r="K88" i="1" s="1"/>
  <c r="F40" i="1"/>
  <c r="F88" i="1" s="1"/>
  <c r="AD39" i="1"/>
  <c r="AD87" i="1" s="1"/>
  <c r="Y39" i="1"/>
  <c r="Y87" i="1" s="1"/>
  <c r="T39" i="1"/>
  <c r="T87" i="1" s="1"/>
  <c r="N39" i="1"/>
  <c r="N87" i="1" s="1"/>
  <c r="I39" i="1"/>
  <c r="I87" i="1" s="1"/>
  <c r="D39" i="1"/>
  <c r="D87" i="1" s="1"/>
  <c r="AB38" i="1"/>
  <c r="AB86" i="1" s="1"/>
  <c r="W38" i="1"/>
  <c r="W86" i="1" s="1"/>
  <c r="R38" i="1"/>
  <c r="R86" i="1" s="1"/>
  <c r="L38" i="1"/>
  <c r="L86" i="1" s="1"/>
  <c r="G38" i="1"/>
  <c r="G86" i="1" s="1"/>
  <c r="AF37" i="1"/>
  <c r="AF85" i="1" s="1"/>
  <c r="Z37" i="1"/>
  <c r="Z85" i="1" s="1"/>
  <c r="U37" i="1"/>
  <c r="U85" i="1" s="1"/>
  <c r="P37" i="1"/>
  <c r="P85" i="1" s="1"/>
  <c r="J37" i="1"/>
  <c r="J85" i="1" s="1"/>
  <c r="E37" i="1"/>
  <c r="E85" i="1" s="1"/>
  <c r="AD36" i="1"/>
  <c r="AD84" i="1" s="1"/>
  <c r="X36" i="1"/>
  <c r="X84" i="1" s="1"/>
  <c r="S36" i="1"/>
  <c r="S84" i="1" s="1"/>
  <c r="N36" i="1"/>
  <c r="N84" i="1" s="1"/>
  <c r="H36" i="1"/>
  <c r="H84" i="1" s="1"/>
  <c r="AG35" i="1"/>
  <c r="AG83" i="1" s="1"/>
  <c r="AB35" i="1"/>
  <c r="AB83" i="1" s="1"/>
  <c r="V35" i="1"/>
  <c r="V83" i="1" s="1"/>
  <c r="Q35" i="1"/>
  <c r="Q83" i="1" s="1"/>
  <c r="L35" i="1"/>
  <c r="L83" i="1" s="1"/>
  <c r="F32" i="1"/>
  <c r="F80" i="1" s="1"/>
  <c r="K32" i="1"/>
  <c r="K80" i="1" s="1"/>
  <c r="P32" i="1"/>
  <c r="P80" i="1" s="1"/>
  <c r="V32" i="1"/>
  <c r="V80" i="1" s="1"/>
  <c r="AA32" i="1"/>
  <c r="AA80" i="1" s="1"/>
  <c r="AF32" i="1"/>
  <c r="AF80" i="1" s="1"/>
  <c r="H33" i="1"/>
  <c r="H81" i="1" s="1"/>
  <c r="M33" i="1"/>
  <c r="M81" i="1" s="1"/>
  <c r="R33" i="1"/>
  <c r="R81" i="1" s="1"/>
  <c r="X33" i="1"/>
  <c r="X81" i="1" s="1"/>
  <c r="AC33" i="1"/>
  <c r="AC81" i="1" s="1"/>
  <c r="D34" i="1"/>
  <c r="D82" i="1" s="1"/>
  <c r="J34" i="1"/>
  <c r="J82" i="1" s="1"/>
  <c r="O34" i="1"/>
  <c r="O82" i="1" s="1"/>
  <c r="T34" i="1"/>
  <c r="T82" i="1" s="1"/>
  <c r="Z34" i="1"/>
  <c r="Z82" i="1" s="1"/>
  <c r="AE34" i="1"/>
  <c r="AE82" i="1" s="1"/>
  <c r="F35" i="1"/>
  <c r="F83" i="1" s="1"/>
  <c r="Z35" i="1"/>
  <c r="Z83" i="1" s="1"/>
  <c r="R36" i="1"/>
  <c r="R84" i="1" s="1"/>
  <c r="I37" i="1"/>
  <c r="I85" i="1" s="1"/>
  <c r="AD37" i="1"/>
  <c r="AD85" i="1" s="1"/>
  <c r="V38" i="1"/>
  <c r="V86" i="1" s="1"/>
  <c r="M39" i="1"/>
  <c r="M87" i="1" s="1"/>
  <c r="D40" i="1"/>
  <c r="D88" i="1" s="1"/>
  <c r="Z40" i="1"/>
  <c r="Z88" i="1" s="1"/>
  <c r="Q42" i="1"/>
  <c r="Q90" i="1" s="1"/>
  <c r="H44" i="1"/>
  <c r="H92" i="1" s="1"/>
  <c r="AD44" i="1"/>
  <c r="AD92" i="1" s="1"/>
  <c r="L48" i="1"/>
  <c r="L96" i="1" s="1"/>
  <c r="R56" i="1"/>
  <c r="I57" i="1"/>
  <c r="AD57" i="1"/>
  <c r="V58" i="1"/>
  <c r="Q59" i="1"/>
  <c r="AD60" i="1"/>
  <c r="F63" i="1"/>
  <c r="K56" i="1"/>
  <c r="AF56" i="1"/>
  <c r="X57" i="1"/>
  <c r="O58" i="1"/>
  <c r="F59" i="1"/>
  <c r="N60" i="1"/>
  <c r="Z61" i="1"/>
  <c r="M63" i="1"/>
  <c r="K64" i="1"/>
  <c r="H68" i="1"/>
  <c r="F70" i="1"/>
  <c r="E72" i="1"/>
  <c r="L56" i="1"/>
  <c r="W56" i="1"/>
  <c r="D57" i="1"/>
  <c r="N57" i="1"/>
  <c r="Y57" i="1"/>
  <c r="F58" i="1"/>
  <c r="P58" i="1"/>
  <c r="AA58" i="1"/>
  <c r="H59" i="1"/>
  <c r="AB59" i="1"/>
  <c r="S60" i="1"/>
  <c r="J61" i="1"/>
  <c r="AF61" i="1"/>
  <c r="W62" i="1"/>
  <c r="S63" i="1"/>
  <c r="S64" i="1"/>
  <c r="Q66" i="1"/>
  <c r="O68" i="1"/>
  <c r="N70" i="1"/>
  <c r="L72" i="1"/>
  <c r="G56" i="1"/>
  <c r="T57" i="1"/>
  <c r="K58" i="1"/>
  <c r="AF58" i="1"/>
  <c r="H60" i="1"/>
  <c r="U61" i="1"/>
  <c r="L62" i="1"/>
  <c r="D64" i="1"/>
  <c r="AF64" i="1"/>
  <c r="AE66" i="1"/>
  <c r="AC68" i="1"/>
  <c r="AA70" i="1"/>
  <c r="AA72" i="1"/>
  <c r="AD72" i="1"/>
  <c r="Z72" i="1"/>
  <c r="V72" i="1"/>
  <c r="R72" i="1"/>
  <c r="N72" i="1"/>
  <c r="J72" i="1"/>
  <c r="F72" i="1"/>
  <c r="AF70" i="1"/>
  <c r="AB70" i="1"/>
  <c r="X70" i="1"/>
  <c r="T70" i="1"/>
  <c r="P70" i="1"/>
  <c r="L70" i="1"/>
  <c r="H70" i="1"/>
  <c r="D70" i="1"/>
  <c r="AD68" i="1"/>
  <c r="Z68" i="1"/>
  <c r="V68" i="1"/>
  <c r="R68" i="1"/>
  <c r="N68" i="1"/>
  <c r="J68" i="1"/>
  <c r="F68" i="1"/>
  <c r="AF66" i="1"/>
  <c r="AB66" i="1"/>
  <c r="X66" i="1"/>
  <c r="T66" i="1"/>
  <c r="P66" i="1"/>
  <c r="L66" i="1"/>
  <c r="H66" i="1"/>
  <c r="D66" i="1"/>
  <c r="AD64" i="1"/>
  <c r="Z64" i="1"/>
  <c r="V64" i="1"/>
  <c r="R64" i="1"/>
  <c r="N64" i="1"/>
  <c r="J64" i="1"/>
  <c r="F64" i="1"/>
  <c r="AF63" i="1"/>
  <c r="AB63" i="1"/>
  <c r="X63" i="1"/>
  <c r="T63" i="1"/>
  <c r="P63" i="1"/>
  <c r="L63" i="1"/>
  <c r="H63" i="1"/>
  <c r="D63" i="1"/>
  <c r="AD62" i="1"/>
  <c r="AE72" i="1"/>
  <c r="Y72" i="1"/>
  <c r="T72" i="1"/>
  <c r="O72" i="1"/>
  <c r="D72" i="1"/>
  <c r="AC70" i="1"/>
  <c r="W70" i="1"/>
  <c r="R70" i="1"/>
  <c r="M70" i="1"/>
  <c r="G70" i="1"/>
  <c r="AF68" i="1"/>
  <c r="AA68" i="1"/>
  <c r="U68" i="1"/>
  <c r="P68" i="1"/>
  <c r="K68" i="1"/>
  <c r="E68" i="1"/>
  <c r="AD66" i="1"/>
  <c r="Y66" i="1"/>
  <c r="S66" i="1"/>
  <c r="N66" i="1"/>
  <c r="I66" i="1"/>
  <c r="AG64" i="1"/>
  <c r="AB64" i="1"/>
  <c r="W64" i="1"/>
  <c r="Q64" i="1"/>
  <c r="L64" i="1"/>
  <c r="G64" i="1"/>
  <c r="AE63" i="1"/>
  <c r="Z63" i="1"/>
  <c r="U63" i="1"/>
  <c r="O63" i="1"/>
  <c r="J63" i="1"/>
  <c r="E63" i="1"/>
  <c r="AC62" i="1"/>
  <c r="Y62" i="1"/>
  <c r="U62" i="1"/>
  <c r="Q62" i="1"/>
  <c r="M62" i="1"/>
  <c r="I62" i="1"/>
  <c r="E62" i="1"/>
  <c r="AE61" i="1"/>
  <c r="AA61" i="1"/>
  <c r="W61" i="1"/>
  <c r="S61" i="1"/>
  <c r="O61" i="1"/>
  <c r="K61" i="1"/>
  <c r="G61" i="1"/>
  <c r="AG60" i="1"/>
  <c r="AC60" i="1"/>
  <c r="Y60" i="1"/>
  <c r="U60" i="1"/>
  <c r="Q60" i="1"/>
  <c r="M60" i="1"/>
  <c r="I60" i="1"/>
  <c r="E60" i="1"/>
  <c r="AE59" i="1"/>
  <c r="AA59" i="1"/>
  <c r="W59" i="1"/>
  <c r="S59" i="1"/>
  <c r="O59" i="1"/>
  <c r="K59" i="1"/>
  <c r="G59" i="1"/>
  <c r="AG58" i="1"/>
  <c r="AC58" i="1"/>
  <c r="Y58" i="1"/>
  <c r="U58" i="1"/>
  <c r="Q58" i="1"/>
  <c r="M58" i="1"/>
  <c r="I58" i="1"/>
  <c r="E58" i="1"/>
  <c r="AE57" i="1"/>
  <c r="AA57" i="1"/>
  <c r="W57" i="1"/>
  <c r="S57" i="1"/>
  <c r="O57" i="1"/>
  <c r="K57" i="1"/>
  <c r="G57" i="1"/>
  <c r="AG56" i="1"/>
  <c r="Y56" i="1"/>
  <c r="U56" i="1"/>
  <c r="Q56" i="1"/>
  <c r="M56" i="1"/>
  <c r="I56" i="1"/>
  <c r="E56" i="1"/>
  <c r="AF72" i="1"/>
  <c r="X72" i="1"/>
  <c r="Q72" i="1"/>
  <c r="K72" i="1"/>
  <c r="Z70" i="1"/>
  <c r="S70" i="1"/>
  <c r="K70" i="1"/>
  <c r="E70" i="1"/>
  <c r="AB68" i="1"/>
  <c r="T68" i="1"/>
  <c r="M68" i="1"/>
  <c r="G68" i="1"/>
  <c r="AC66" i="1"/>
  <c r="V66" i="1"/>
  <c r="O66" i="1"/>
  <c r="G66" i="1"/>
  <c r="AE64" i="1"/>
  <c r="X64" i="1"/>
  <c r="P64" i="1"/>
  <c r="I64" i="1"/>
  <c r="AG63" i="1"/>
  <c r="Y63" i="1"/>
  <c r="R63" i="1"/>
  <c r="K63" i="1"/>
  <c r="AG62" i="1"/>
  <c r="AA62" i="1"/>
  <c r="V62" i="1"/>
  <c r="P62" i="1"/>
  <c r="K62" i="1"/>
  <c r="F62" i="1"/>
  <c r="AD61" i="1"/>
  <c r="Y61" i="1"/>
  <c r="T61" i="1"/>
  <c r="N61" i="1"/>
  <c r="I61" i="1"/>
  <c r="D61" i="1"/>
  <c r="AB60" i="1"/>
  <c r="W60" i="1"/>
  <c r="R60" i="1"/>
  <c r="L60" i="1"/>
  <c r="G60" i="1"/>
  <c r="AF59" i="1"/>
  <c r="Z59" i="1"/>
  <c r="U59" i="1"/>
  <c r="P59" i="1"/>
  <c r="J59" i="1"/>
  <c r="E59" i="1"/>
  <c r="AD58" i="1"/>
  <c r="X58" i="1"/>
  <c r="S58" i="1"/>
  <c r="N58" i="1"/>
  <c r="H58" i="1"/>
  <c r="AG57" i="1"/>
  <c r="AB57" i="1"/>
  <c r="V57" i="1"/>
  <c r="Q57" i="1"/>
  <c r="L57" i="1"/>
  <c r="F57" i="1"/>
  <c r="AE56" i="1"/>
  <c r="Z56" i="1"/>
  <c r="T56" i="1"/>
  <c r="O56" i="1"/>
  <c r="J56" i="1"/>
  <c r="D56" i="1"/>
  <c r="AC72" i="1"/>
  <c r="W72" i="1"/>
  <c r="P72" i="1"/>
  <c r="H72" i="1"/>
  <c r="AE70" i="1"/>
  <c r="Y70" i="1"/>
  <c r="Q70" i="1"/>
  <c r="J70" i="1"/>
  <c r="AG68" i="1"/>
  <c r="Y68" i="1"/>
  <c r="S68" i="1"/>
  <c r="L68" i="1"/>
  <c r="D68" i="1"/>
  <c r="AA66" i="1"/>
  <c r="U66" i="1"/>
  <c r="M66" i="1"/>
  <c r="F66" i="1"/>
  <c r="AC64" i="1"/>
  <c r="U64" i="1"/>
  <c r="O64" i="1"/>
  <c r="H64" i="1"/>
  <c r="AD63" i="1"/>
  <c r="W63" i="1"/>
  <c r="Q63" i="1"/>
  <c r="I63" i="1"/>
  <c r="AF62" i="1"/>
  <c r="Z62" i="1"/>
  <c r="T62" i="1"/>
  <c r="O62" i="1"/>
  <c r="J62" i="1"/>
  <c r="D62" i="1"/>
  <c r="AC61" i="1"/>
  <c r="X61" i="1"/>
  <c r="R61" i="1"/>
  <c r="M61" i="1"/>
  <c r="H61" i="1"/>
  <c r="AF60" i="1"/>
  <c r="AA60" i="1"/>
  <c r="V60" i="1"/>
  <c r="P60" i="1"/>
  <c r="K60" i="1"/>
  <c r="F60" i="1"/>
  <c r="AD59" i="1"/>
  <c r="Y59" i="1"/>
  <c r="T59" i="1"/>
  <c r="N59" i="1"/>
  <c r="I59" i="1"/>
  <c r="D59" i="1"/>
  <c r="AB58" i="1"/>
  <c r="W58" i="1"/>
  <c r="R58" i="1"/>
  <c r="L58" i="1"/>
  <c r="G58" i="1"/>
  <c r="AF57" i="1"/>
  <c r="Z57" i="1"/>
  <c r="U57" i="1"/>
  <c r="P57" i="1"/>
  <c r="J57" i="1"/>
  <c r="E57" i="1"/>
  <c r="AD56" i="1"/>
  <c r="X56" i="1"/>
  <c r="S56" i="1"/>
  <c r="N56" i="1"/>
  <c r="H56" i="1"/>
  <c r="AB72" i="1"/>
  <c r="M72" i="1"/>
  <c r="G72" i="1"/>
  <c r="AD70" i="1"/>
  <c r="V70" i="1"/>
  <c r="O70" i="1"/>
  <c r="AE68" i="1"/>
  <c r="X68" i="1"/>
  <c r="Q68" i="1"/>
  <c r="I68" i="1"/>
  <c r="AG66" i="1"/>
  <c r="Z66" i="1"/>
  <c r="R66" i="1"/>
  <c r="K66" i="1"/>
  <c r="E66" i="1"/>
  <c r="AA64" i="1"/>
  <c r="T64" i="1"/>
  <c r="M64" i="1"/>
  <c r="E64" i="1"/>
  <c r="AC63" i="1"/>
  <c r="V63" i="1"/>
  <c r="N63" i="1"/>
  <c r="G63" i="1"/>
  <c r="AE62" i="1"/>
  <c r="X62" i="1"/>
  <c r="S62" i="1"/>
  <c r="N62" i="1"/>
  <c r="H62" i="1"/>
  <c r="AG61" i="1"/>
  <c r="AB61" i="1"/>
  <c r="V61" i="1"/>
  <c r="Q61" i="1"/>
  <c r="L61" i="1"/>
  <c r="F61" i="1"/>
  <c r="AE60" i="1"/>
  <c r="Z60" i="1"/>
  <c r="T60" i="1"/>
  <c r="O60" i="1"/>
  <c r="J60" i="1"/>
  <c r="D60" i="1"/>
  <c r="AC59" i="1"/>
  <c r="X59" i="1"/>
  <c r="R59" i="1"/>
  <c r="M59" i="1"/>
  <c r="V56" i="1"/>
  <c r="M57" i="1"/>
  <c r="D58" i="1"/>
  <c r="Z58" i="1"/>
  <c r="V59" i="1"/>
  <c r="E61" i="1"/>
  <c r="R62" i="1"/>
  <c r="J66" i="1"/>
  <c r="F56" i="1"/>
  <c r="P56" i="1"/>
  <c r="AA56" i="1"/>
  <c r="H57" i="1"/>
  <c r="R57" i="1"/>
  <c r="AC57" i="1"/>
  <c r="J58" i="1"/>
  <c r="T58" i="1"/>
  <c r="AE58" i="1"/>
  <c r="L59" i="1"/>
  <c r="AG59" i="1"/>
  <c r="X60" i="1"/>
  <c r="P61" i="1"/>
  <c r="G62" i="1"/>
  <c r="AB62" i="1"/>
  <c r="AA63" i="1"/>
  <c r="Y64" i="1"/>
  <c r="W66" i="1"/>
  <c r="W68" i="1"/>
  <c r="S72" i="1"/>
  <c r="E32" i="1"/>
  <c r="E80" i="1" s="1"/>
  <c r="I32" i="1"/>
  <c r="I80" i="1" s="1"/>
  <c r="M32" i="1"/>
  <c r="M80" i="1" s="1"/>
  <c r="Q32" i="1"/>
  <c r="Q80" i="1" s="1"/>
  <c r="U32" i="1"/>
  <c r="U80" i="1" s="1"/>
  <c r="Y32" i="1"/>
  <c r="Y80" i="1" s="1"/>
  <c r="AG32" i="1"/>
  <c r="AG80" i="1" s="1"/>
  <c r="G33" i="1"/>
  <c r="G81" i="1" s="1"/>
  <c r="K33" i="1"/>
  <c r="K81" i="1" s="1"/>
  <c r="O33" i="1"/>
  <c r="O81" i="1" s="1"/>
  <c r="S33" i="1"/>
  <c r="S81" i="1" s="1"/>
  <c r="W33" i="1"/>
  <c r="W81" i="1" s="1"/>
  <c r="AA33" i="1"/>
  <c r="AA81" i="1" s="1"/>
  <c r="AE33" i="1"/>
  <c r="AE81" i="1" s="1"/>
  <c r="E34" i="1"/>
  <c r="E82" i="1" s="1"/>
  <c r="I34" i="1"/>
  <c r="I82" i="1" s="1"/>
  <c r="M34" i="1"/>
  <c r="M82" i="1" s="1"/>
  <c r="Q34" i="1"/>
  <c r="Q82" i="1" s="1"/>
  <c r="U34" i="1"/>
  <c r="U82" i="1" s="1"/>
  <c r="Y34" i="1"/>
  <c r="Y82" i="1" s="1"/>
  <c r="AC34" i="1"/>
  <c r="AC82" i="1" s="1"/>
  <c r="AG34" i="1"/>
  <c r="AG82" i="1" s="1"/>
  <c r="G35" i="1"/>
  <c r="G83" i="1" s="1"/>
  <c r="K35" i="1"/>
  <c r="K83" i="1" s="1"/>
  <c r="O35" i="1"/>
  <c r="O83" i="1" s="1"/>
  <c r="S35" i="1"/>
  <c r="S83" i="1" s="1"/>
  <c r="W35" i="1"/>
  <c r="W83" i="1" s="1"/>
  <c r="AA35" i="1"/>
  <c r="AA83" i="1" s="1"/>
  <c r="AE35" i="1"/>
  <c r="AE83" i="1" s="1"/>
  <c r="E36" i="1"/>
  <c r="E84" i="1" s="1"/>
  <c r="I36" i="1"/>
  <c r="I84" i="1" s="1"/>
  <c r="M36" i="1"/>
  <c r="M84" i="1" s="1"/>
  <c r="Q36" i="1"/>
  <c r="Q84" i="1" s="1"/>
  <c r="U36" i="1"/>
  <c r="U84" i="1" s="1"/>
  <c r="Y36" i="1"/>
  <c r="Y84" i="1" s="1"/>
  <c r="AC36" i="1"/>
  <c r="AC84" i="1" s="1"/>
  <c r="AG36" i="1"/>
  <c r="AG84" i="1" s="1"/>
  <c r="G37" i="1"/>
  <c r="G85" i="1" s="1"/>
  <c r="K37" i="1"/>
  <c r="K85" i="1" s="1"/>
  <c r="O37" i="1"/>
  <c r="O85" i="1" s="1"/>
  <c r="S37" i="1"/>
  <c r="S85" i="1" s="1"/>
  <c r="W37" i="1"/>
  <c r="W85" i="1" s="1"/>
  <c r="AA37" i="1"/>
  <c r="AA85" i="1" s="1"/>
  <c r="AE37" i="1"/>
  <c r="AE85" i="1" s="1"/>
  <c r="E38" i="1"/>
  <c r="E86" i="1" s="1"/>
  <c r="I38" i="1"/>
  <c r="I86" i="1" s="1"/>
  <c r="M38" i="1"/>
  <c r="M86" i="1" s="1"/>
  <c r="Q38" i="1"/>
  <c r="Q86" i="1" s="1"/>
  <c r="U38" i="1"/>
  <c r="U86" i="1" s="1"/>
  <c r="Y38" i="1"/>
  <c r="Y86" i="1" s="1"/>
  <c r="AC38" i="1"/>
  <c r="AC86" i="1" s="1"/>
  <c r="AG38" i="1"/>
  <c r="AG86" i="1" s="1"/>
  <c r="G39" i="1"/>
  <c r="G87" i="1" s="1"/>
  <c r="K39" i="1"/>
  <c r="K87" i="1" s="1"/>
  <c r="O39" i="1"/>
  <c r="O87" i="1" s="1"/>
  <c r="S39" i="1"/>
  <c r="S87" i="1" s="1"/>
  <c r="W39" i="1"/>
  <c r="W87" i="1" s="1"/>
  <c r="AA39" i="1"/>
  <c r="AA87" i="1" s="1"/>
  <c r="AE39" i="1"/>
  <c r="AE87" i="1" s="1"/>
  <c r="E40" i="1"/>
  <c r="E88" i="1" s="1"/>
  <c r="I40" i="1"/>
  <c r="I88" i="1" s="1"/>
  <c r="M40" i="1"/>
  <c r="M88" i="1" s="1"/>
  <c r="Q40" i="1"/>
  <c r="Q88" i="1" s="1"/>
  <c r="U40" i="1"/>
  <c r="U88" i="1" s="1"/>
  <c r="Y40" i="1"/>
  <c r="Y88" i="1" s="1"/>
  <c r="AC40" i="1"/>
  <c r="AC88" i="1" s="1"/>
  <c r="AG40" i="1"/>
  <c r="AG88" i="1" s="1"/>
  <c r="G42" i="1"/>
  <c r="G90" i="1" s="1"/>
  <c r="K42" i="1"/>
  <c r="K90" i="1" s="1"/>
  <c r="O42" i="1"/>
  <c r="O90" i="1" s="1"/>
  <c r="S42" i="1"/>
  <c r="S90" i="1" s="1"/>
  <c r="W42" i="1"/>
  <c r="W90" i="1" s="1"/>
  <c r="AA42" i="1"/>
  <c r="AA90" i="1" s="1"/>
  <c r="AE42" i="1"/>
  <c r="AE90" i="1" s="1"/>
  <c r="E44" i="1"/>
  <c r="E92" i="1" s="1"/>
  <c r="I44" i="1"/>
  <c r="I92" i="1" s="1"/>
  <c r="M44" i="1"/>
  <c r="M92" i="1" s="1"/>
  <c r="Q44" i="1"/>
  <c r="Q92" i="1" s="1"/>
  <c r="U44" i="1"/>
  <c r="U92" i="1" s="1"/>
  <c r="Y44" i="1"/>
  <c r="Y92" i="1" s="1"/>
  <c r="AC44" i="1"/>
  <c r="AC92" i="1" s="1"/>
  <c r="AG44" i="1"/>
  <c r="AG92" i="1" s="1"/>
  <c r="G46" i="1"/>
  <c r="G94" i="1" s="1"/>
  <c r="K46" i="1"/>
  <c r="K94" i="1" s="1"/>
  <c r="O46" i="1"/>
  <c r="O94" i="1" s="1"/>
  <c r="S46" i="1"/>
  <c r="S94" i="1" s="1"/>
  <c r="W46" i="1"/>
  <c r="W94" i="1" s="1"/>
  <c r="AA46" i="1"/>
  <c r="AA94" i="1" s="1"/>
  <c r="AE46" i="1"/>
  <c r="AE94" i="1" s="1"/>
  <c r="E48" i="1"/>
  <c r="E96" i="1" s="1"/>
  <c r="M48" i="1"/>
  <c r="M96" i="1" s="1"/>
  <c r="Q48" i="1"/>
  <c r="Q96" i="1" s="1"/>
  <c r="Y48" i="1"/>
  <c r="Y96" i="1" s="1"/>
  <c r="AC48" i="1"/>
  <c r="AC96" i="1" s="1"/>
</calcChain>
</file>

<file path=xl/sharedStrings.xml><?xml version="1.0" encoding="utf-8"?>
<sst xmlns="http://schemas.openxmlformats.org/spreadsheetml/2006/main" count="221" uniqueCount="58">
  <si>
    <t>Type</t>
  </si>
  <si>
    <t>T10 (P1)</t>
  </si>
  <si>
    <t>T11 (K1)</t>
  </si>
  <si>
    <t>T22 (K2)</t>
  </si>
  <si>
    <t>T33 (K3)</t>
  </si>
  <si>
    <t>W/m at 75/65/20</t>
  </si>
  <si>
    <t>n-coefficients</t>
  </si>
  <si>
    <t>Water Contents (l/m)</t>
  </si>
  <si>
    <r>
      <t>K</t>
    </r>
    <r>
      <rPr>
        <b/>
        <vertAlign val="subscript"/>
        <sz val="11"/>
        <rFont val="Arial"/>
        <family val="2"/>
      </rPr>
      <t>M</t>
    </r>
  </si>
  <si>
    <t>Table of heat outputs at:</t>
  </si>
  <si>
    <t>Arithmetic</t>
  </si>
  <si>
    <t>Logarithmic</t>
  </si>
  <si>
    <t>Watt to Btu/h:</t>
  </si>
  <si>
    <t>Inlet</t>
  </si>
  <si>
    <t>° C</t>
  </si>
  <si>
    <t>Outlet</t>
  </si>
  <si>
    <t>Ambient</t>
  </si>
  <si>
    <t xml:space="preserve">Delta T </t>
  </si>
  <si>
    <t>Arithmetic outputs</t>
  </si>
  <si>
    <t>Conversion to Logarithmic Outputs</t>
  </si>
  <si>
    <t>Conversion to Btu/hr</t>
  </si>
  <si>
    <t>Hudevad Radiator Design A/S</t>
  </si>
  <si>
    <t>Tel: +45 7542 0255</t>
  </si>
  <si>
    <t>Tel: (0)2476 881 200 (UK)</t>
  </si>
  <si>
    <t>www.hudevad.com</t>
  </si>
  <si>
    <t>T20 (P2)</t>
  </si>
  <si>
    <t>Emitter Length</t>
  </si>
  <si>
    <t xml:space="preserve">Type </t>
  </si>
  <si>
    <t xml:space="preserve">Casing Height </t>
  </si>
  <si>
    <t xml:space="preserve">Emitter Height </t>
  </si>
  <si>
    <t>Emitter Height</t>
  </si>
  <si>
    <t>Casing Height</t>
  </si>
  <si>
    <t>EN442 Certification Data</t>
  </si>
  <si>
    <t>T33 (3PK)</t>
  </si>
  <si>
    <t>T22 (2PK)</t>
  </si>
  <si>
    <t>T20 (2P)</t>
  </si>
  <si>
    <t>T10 1P1)</t>
  </si>
  <si>
    <t>T11 (1PK)</t>
  </si>
  <si>
    <t>Weight (kg/m) for Tapping Code 10</t>
  </si>
  <si>
    <t>Casing Length for Tapping Code 10</t>
  </si>
  <si>
    <r>
      <t xml:space="preserve">P5 Horizontal </t>
    </r>
    <r>
      <rPr>
        <b/>
        <u/>
        <sz val="14"/>
        <rFont val="Arial"/>
        <family val="2"/>
      </rPr>
      <t>TAPPING CODE 10</t>
    </r>
  </si>
  <si>
    <t>T10 (1P)</t>
  </si>
  <si>
    <t>Casing Length for Tapping Code 11-14</t>
  </si>
  <si>
    <r>
      <t xml:space="preserve">P5 Horizontal </t>
    </r>
    <r>
      <rPr>
        <b/>
        <u/>
        <sz val="14"/>
        <rFont val="Arial"/>
        <family val="2"/>
      </rPr>
      <t>TAPPING CODE 11 - 12</t>
    </r>
  </si>
  <si>
    <t>Casing Length for Tapping Code 11-12</t>
  </si>
  <si>
    <t>Weight (kg/m) for Tapping Code 11 - 12</t>
  </si>
  <si>
    <t>Casing Length for Tapping Code 13 - 14</t>
  </si>
  <si>
    <t>Weight (kg/m) for Tapping Code 13 - 14</t>
  </si>
  <si>
    <r>
      <t xml:space="preserve">P5 Horizontal </t>
    </r>
    <r>
      <rPr>
        <b/>
        <u/>
        <sz val="14"/>
        <rFont val="Arial"/>
        <family val="2"/>
      </rPr>
      <t>TAPPING CODE 13 - 14</t>
    </r>
  </si>
  <si>
    <r>
      <t xml:space="preserve">P5 Horizontal </t>
    </r>
    <r>
      <rPr>
        <b/>
        <u/>
        <sz val="14"/>
        <rFont val="Arial"/>
        <family val="2"/>
      </rPr>
      <t>TAPPING CODE 15 - 18</t>
    </r>
  </si>
  <si>
    <t>Weight (kg/m) for Tapping Code 15 - 18</t>
  </si>
  <si>
    <t>Casing Length for Tapping Code 15-18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</si>
  <si>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</si>
  <si>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</si>
  <si>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</si>
  <si>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</si>
  <si>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>Ambolten 37</t>
  </si>
  <si>
    <t>DK-6000 Kolding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</si>
</sst>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0.00_)"/>
    <numFmt numFmtId="166" formatCode="0.0000_)"/>
    <numFmt numFmtId="167" formatCode="0.000_)"/>
    <numFmt numFmtId="168" formatCode="0.0_)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0" fillId="0" borderId="0" applyNumberFormat="0" applyFill="0" applyBorder="0" applyAlignment="0" applyProtection="0"/>
  </cellStyleXfs>
  <cellXfs count="278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Alignment="1">
      <alignment horizontal="left"/>
    </xf>
    <xf numFmtId="164" fontId="3" fillId="0" borderId="0" xfId="2" applyNumberFormat="1" applyFont="1"/>
    <xf numFmtId="164" fontId="4" fillId="2" borderId="10" xfId="1" applyNumberFormat="1" applyFont="1" applyFill="1" applyBorder="1"/>
    <xf numFmtId="164" fontId="4" fillId="2" borderId="12" xfId="1" applyNumberFormat="1" applyFont="1" applyFill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6" fontId="3" fillId="0" borderId="19" xfId="1" applyNumberFormat="1" applyFont="1" applyBorder="1"/>
    <xf numFmtId="166" fontId="3" fillId="0" borderId="17" xfId="1" applyNumberFormat="1" applyFont="1" applyBorder="1"/>
    <xf numFmtId="166" fontId="3" fillId="0" borderId="20" xfId="1" applyNumberFormat="1" applyFont="1" applyBorder="1"/>
    <xf numFmtId="166" fontId="3" fillId="0" borderId="16" xfId="1" applyNumberFormat="1" applyFont="1" applyBorder="1"/>
    <xf numFmtId="166" fontId="3" fillId="0" borderId="18" xfId="1" applyNumberFormat="1" applyFont="1" applyBorder="1"/>
    <xf numFmtId="165" fontId="3" fillId="0" borderId="21" xfId="1" applyNumberFormat="1" applyFont="1" applyBorder="1"/>
    <xf numFmtId="165" fontId="3" fillId="0" borderId="22" xfId="1" applyNumberFormat="1" applyFont="1" applyBorder="1"/>
    <xf numFmtId="165" fontId="3" fillId="0" borderId="23" xfId="1" applyNumberFormat="1" applyFont="1" applyBorder="1"/>
    <xf numFmtId="165" fontId="3" fillId="0" borderId="24" xfId="1" applyNumberFormat="1" applyFont="1" applyBorder="1"/>
    <xf numFmtId="165" fontId="3" fillId="0" borderId="25" xfId="1" applyNumberFormat="1" applyFont="1" applyBorder="1"/>
    <xf numFmtId="164" fontId="4" fillId="2" borderId="27" xfId="1" applyNumberFormat="1" applyFont="1" applyFill="1" applyBorder="1" applyAlignment="1">
      <alignment horizontal="left"/>
    </xf>
    <xf numFmtId="164" fontId="4" fillId="2" borderId="28" xfId="1" applyNumberFormat="1" applyFont="1" applyFill="1" applyBorder="1" applyAlignment="1">
      <alignment horizontal="center"/>
    </xf>
    <xf numFmtId="164" fontId="4" fillId="2" borderId="29" xfId="1" applyNumberFormat="1" applyFont="1" applyFill="1" applyBorder="1" applyAlignment="1">
      <alignment horizontal="center"/>
    </xf>
    <xf numFmtId="164" fontId="4" fillId="3" borderId="27" xfId="1" applyNumberFormat="1" applyFont="1" applyFill="1" applyBorder="1" applyAlignment="1">
      <alignment horizontal="centerContinuous"/>
    </xf>
    <xf numFmtId="164" fontId="3" fillId="3" borderId="29" xfId="1" applyNumberFormat="1" applyFont="1" applyFill="1" applyBorder="1" applyAlignment="1">
      <alignment horizontal="centerContinuous"/>
    </xf>
    <xf numFmtId="164" fontId="4" fillId="4" borderId="30" xfId="1" applyNumberFormat="1" applyFont="1" applyFill="1" applyBorder="1" applyAlignment="1">
      <alignment horizontal="centerContinuous"/>
    </xf>
    <xf numFmtId="164" fontId="3" fillId="4" borderId="31" xfId="1" applyNumberFormat="1" applyFont="1" applyFill="1" applyBorder="1" applyAlignment="1">
      <alignment horizontal="centerContinuous"/>
    </xf>
    <xf numFmtId="164" fontId="4" fillId="2" borderId="4" xfId="1" applyNumberFormat="1" applyFont="1" applyFill="1" applyBorder="1"/>
    <xf numFmtId="164" fontId="7" fillId="0" borderId="5" xfId="1" applyNumberFormat="1" applyFont="1" applyBorder="1" applyProtection="1">
      <protection locked="0"/>
    </xf>
    <xf numFmtId="164" fontId="4" fillId="2" borderId="6" xfId="1" applyNumberFormat="1" applyFont="1" applyFill="1" applyBorder="1"/>
    <xf numFmtId="0" fontId="7" fillId="0" borderId="33" xfId="3" applyFont="1" applyBorder="1" applyAlignment="1" applyProtection="1">
      <alignment horizontal="center"/>
      <protection locked="0"/>
    </xf>
    <xf numFmtId="167" fontId="4" fillId="4" borderId="7" xfId="1" applyNumberFormat="1" applyFont="1" applyFill="1" applyBorder="1"/>
    <xf numFmtId="164" fontId="3" fillId="4" borderId="9" xfId="1" applyNumberFormat="1" applyFont="1" applyFill="1" applyBorder="1"/>
    <xf numFmtId="164" fontId="4" fillId="2" borderId="19" xfId="1" applyNumberFormat="1" applyFont="1" applyFill="1" applyBorder="1"/>
    <xf numFmtId="164" fontId="7" fillId="0" borderId="17" xfId="1" applyNumberFormat="1" applyFont="1" applyBorder="1" applyProtection="1">
      <protection locked="0"/>
    </xf>
    <xf numFmtId="164" fontId="4" fillId="2" borderId="20" xfId="1" applyNumberFormat="1" applyFont="1" applyFill="1" applyBorder="1"/>
    <xf numFmtId="0" fontId="7" fillId="0" borderId="20" xfId="3" applyFont="1" applyBorder="1" applyAlignment="1" applyProtection="1">
      <alignment horizontal="center"/>
      <protection locked="0"/>
    </xf>
    <xf numFmtId="168" fontId="7" fillId="2" borderId="11" xfId="1" applyNumberFormat="1" applyFont="1" applyFill="1" applyBorder="1"/>
    <xf numFmtId="2" fontId="4" fillId="3" borderId="26" xfId="3" applyNumberFormat="1" applyFont="1" applyFill="1" applyBorder="1" applyAlignment="1">
      <alignment horizontal="center"/>
    </xf>
    <xf numFmtId="2" fontId="7" fillId="3" borderId="12" xfId="3" applyNumberFormat="1" applyFont="1" applyFill="1" applyBorder="1" applyAlignment="1">
      <alignment horizontal="center"/>
    </xf>
    <xf numFmtId="164" fontId="7" fillId="0" borderId="0" xfId="1" applyNumberFormat="1" applyFont="1"/>
    <xf numFmtId="164" fontId="9" fillId="0" borderId="0" xfId="1" applyNumberFormat="1" applyFont="1"/>
    <xf numFmtId="165" fontId="9" fillId="0" borderId="0" xfId="1" applyNumberFormat="1" applyFont="1"/>
    <xf numFmtId="164" fontId="8" fillId="0" borderId="0" xfId="1" applyNumberFormat="1" applyFont="1" applyAlignment="1">
      <alignment horizontal="right"/>
    </xf>
    <xf numFmtId="164" fontId="9" fillId="0" borderId="0" xfId="2" applyNumberFormat="1" applyFont="1"/>
    <xf numFmtId="164" fontId="10" fillId="0" borderId="0" xfId="4" applyNumberFormat="1"/>
    <xf numFmtId="168" fontId="3" fillId="0" borderId="24" xfId="1" applyNumberFormat="1" applyFont="1" applyBorder="1"/>
    <xf numFmtId="168" fontId="3" fillId="0" borderId="22" xfId="1" applyNumberFormat="1" applyFont="1" applyBorder="1"/>
    <xf numFmtId="168" fontId="3" fillId="0" borderId="25" xfId="1" applyNumberFormat="1" applyFont="1" applyBorder="1"/>
    <xf numFmtId="164" fontId="3" fillId="0" borderId="38" xfId="1" applyNumberFormat="1" applyFont="1" applyBorder="1"/>
    <xf numFmtId="164" fontId="3" fillId="0" borderId="34" xfId="1" applyNumberFormat="1" applyFont="1" applyBorder="1"/>
    <xf numFmtId="166" fontId="3" fillId="0" borderId="10" xfId="1" applyNumberFormat="1" applyFont="1" applyBorder="1"/>
    <xf numFmtId="166" fontId="3" fillId="0" borderId="11" xfId="1" applyNumberFormat="1" applyFont="1" applyBorder="1"/>
    <xf numFmtId="166" fontId="3" fillId="0" borderId="12" xfId="1" applyNumberFormat="1" applyFont="1" applyBorder="1"/>
    <xf numFmtId="166" fontId="3" fillId="0" borderId="39" xfId="1" applyNumberFormat="1" applyFont="1" applyBorder="1"/>
    <xf numFmtId="166" fontId="3" fillId="0" borderId="43" xfId="1" applyNumberFormat="1" applyFont="1" applyBorder="1"/>
    <xf numFmtId="164" fontId="4" fillId="3" borderId="28" xfId="1" applyNumberFormat="1" applyFont="1" applyFill="1" applyBorder="1" applyAlignment="1">
      <alignment horizontal="centerContinuous"/>
    </xf>
    <xf numFmtId="164" fontId="3" fillId="3" borderId="44" xfId="3" applyNumberFormat="1" applyFont="1" applyFill="1" applyBorder="1" applyAlignment="1">
      <alignment horizontal="center"/>
    </xf>
    <xf numFmtId="164" fontId="3" fillId="3" borderId="14" xfId="3" applyNumberFormat="1" applyFont="1" applyFill="1" applyBorder="1" applyAlignment="1">
      <alignment horizontal="center"/>
    </xf>
    <xf numFmtId="2" fontId="4" fillId="3" borderId="40" xfId="3" applyNumberFormat="1" applyFont="1" applyFill="1" applyBorder="1" applyAlignment="1">
      <alignment horizontal="center"/>
    </xf>
    <xf numFmtId="164" fontId="4" fillId="2" borderId="37" xfId="1" applyNumberFormat="1" applyFont="1" applyFill="1" applyBorder="1" applyAlignment="1" applyProtection="1">
      <alignment horizontal="center"/>
      <protection hidden="1"/>
    </xf>
    <xf numFmtId="164" fontId="4" fillId="2" borderId="35" xfId="1" applyNumberFormat="1" applyFont="1" applyFill="1" applyBorder="1" applyAlignment="1" applyProtection="1">
      <alignment horizontal="center"/>
      <protection hidden="1"/>
    </xf>
    <xf numFmtId="164" fontId="4" fillId="2" borderId="36" xfId="1" applyNumberFormat="1" applyFont="1" applyFill="1" applyBorder="1" applyAlignment="1" applyProtection="1">
      <alignment horizontal="center"/>
      <protection hidden="1"/>
    </xf>
    <xf numFmtId="164" fontId="4" fillId="2" borderId="21" xfId="1" applyNumberFormat="1" applyFont="1" applyFill="1" applyBorder="1" applyAlignment="1" applyProtection="1">
      <alignment horizontal="center"/>
      <protection hidden="1"/>
    </xf>
    <xf numFmtId="164" fontId="4" fillId="2" borderId="22" xfId="1" applyNumberFormat="1" applyFont="1" applyFill="1" applyBorder="1" applyAlignment="1" applyProtection="1">
      <alignment horizontal="center"/>
      <protection hidden="1"/>
    </xf>
    <xf numFmtId="164" fontId="4" fillId="2" borderId="25" xfId="1" applyNumberFormat="1" applyFont="1" applyFill="1" applyBorder="1" applyAlignment="1" applyProtection="1">
      <alignment horizontal="center"/>
      <protection hidden="1"/>
    </xf>
    <xf numFmtId="164" fontId="4" fillId="2" borderId="10" xfId="1" applyNumberFormat="1" applyFont="1" applyFill="1" applyBorder="1" applyAlignment="1" applyProtection="1">
      <alignment horizontal="center"/>
      <protection hidden="1"/>
    </xf>
    <xf numFmtId="164" fontId="4" fillId="2" borderId="11" xfId="1" applyNumberFormat="1" applyFont="1" applyFill="1" applyBorder="1" applyAlignment="1" applyProtection="1">
      <alignment horizontal="center"/>
      <protection hidden="1"/>
    </xf>
    <xf numFmtId="164" fontId="4" fillId="2" borderId="12" xfId="1" applyNumberFormat="1" applyFont="1" applyFill="1" applyBorder="1" applyAlignment="1" applyProtection="1">
      <alignment horizontal="center"/>
      <protection hidden="1"/>
    </xf>
    <xf numFmtId="164" fontId="4" fillId="2" borderId="4" xfId="1" applyNumberFormat="1" applyFont="1" applyFill="1" applyBorder="1" applyProtection="1">
      <protection hidden="1"/>
    </xf>
    <xf numFmtId="164" fontId="4" fillId="2" borderId="5" xfId="1" applyNumberFormat="1" applyFont="1" applyFill="1" applyBorder="1" applyProtection="1">
      <protection hidden="1"/>
    </xf>
    <xf numFmtId="164" fontId="4" fillId="2" borderId="6" xfId="1" applyNumberFormat="1" applyFont="1" applyFill="1" applyBorder="1" applyProtection="1">
      <protection hidden="1"/>
    </xf>
    <xf numFmtId="164" fontId="3" fillId="2" borderId="10" xfId="1" applyNumberFormat="1" applyFont="1" applyFill="1" applyBorder="1" applyProtection="1">
      <protection hidden="1"/>
    </xf>
    <xf numFmtId="164" fontId="3" fillId="2" borderId="11" xfId="1" applyNumberFormat="1" applyFont="1" applyFill="1" applyBorder="1" applyProtection="1">
      <protection hidden="1"/>
    </xf>
    <xf numFmtId="164" fontId="3" fillId="2" borderId="12" xfId="1" applyNumberFormat="1" applyFont="1" applyFill="1" applyBorder="1" applyProtection="1">
      <protection hidden="1"/>
    </xf>
    <xf numFmtId="164" fontId="4" fillId="2" borderId="42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alignment horizontal="centerContinuous"/>
      <protection hidden="1"/>
    </xf>
    <xf numFmtId="164" fontId="4" fillId="2" borderId="20" xfId="1" applyNumberFormat="1" applyFont="1" applyFill="1" applyBorder="1" applyAlignment="1" applyProtection="1">
      <alignment horizontal="centerContinuous"/>
      <protection hidden="1"/>
    </xf>
    <xf numFmtId="164" fontId="3" fillId="0" borderId="17" xfId="1" applyNumberFormat="1" applyFont="1" applyBorder="1" applyProtection="1">
      <protection hidden="1"/>
    </xf>
    <xf numFmtId="164" fontId="3" fillId="0" borderId="20" xfId="1" applyNumberFormat="1" applyFont="1" applyBorder="1" applyProtection="1">
      <protection hidden="1"/>
    </xf>
    <xf numFmtId="164" fontId="3" fillId="0" borderId="19" xfId="1" applyNumberFormat="1" applyFont="1" applyBorder="1" applyProtection="1">
      <protection hidden="1"/>
    </xf>
    <xf numFmtId="164" fontId="4" fillId="2" borderId="19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Protection="1">
      <protection hidden="1"/>
    </xf>
    <xf numFmtId="164" fontId="4" fillId="5" borderId="37" xfId="1" applyNumberFormat="1" applyFont="1" applyFill="1" applyBorder="1" applyAlignment="1" applyProtection="1">
      <alignment horizontal="center"/>
      <protection hidden="1"/>
    </xf>
    <xf numFmtId="164" fontId="4" fillId="5" borderId="35" xfId="1" applyNumberFormat="1" applyFont="1" applyFill="1" applyBorder="1" applyAlignment="1" applyProtection="1">
      <alignment horizontal="center"/>
      <protection hidden="1"/>
    </xf>
    <xf numFmtId="164" fontId="4" fillId="5" borderId="36" xfId="1" applyNumberFormat="1" applyFont="1" applyFill="1" applyBorder="1" applyAlignment="1" applyProtection="1">
      <alignment horizontal="center"/>
      <protection hidden="1"/>
    </xf>
    <xf numFmtId="164" fontId="4" fillId="5" borderId="21" xfId="1" applyNumberFormat="1" applyFont="1" applyFill="1" applyBorder="1" applyAlignment="1" applyProtection="1">
      <alignment horizontal="center"/>
      <protection hidden="1"/>
    </xf>
    <xf numFmtId="164" fontId="4" fillId="5" borderId="22" xfId="1" applyNumberFormat="1" applyFont="1" applyFill="1" applyBorder="1" applyAlignment="1" applyProtection="1">
      <alignment horizontal="center"/>
      <protection hidden="1"/>
    </xf>
    <xf numFmtId="164" fontId="4" fillId="5" borderId="25" xfId="1" applyNumberFormat="1" applyFont="1" applyFill="1" applyBorder="1" applyAlignment="1" applyProtection="1">
      <alignment horizontal="center"/>
      <protection hidden="1"/>
    </xf>
    <xf numFmtId="164" fontId="4" fillId="5" borderId="10" xfId="1" applyNumberFormat="1" applyFont="1" applyFill="1" applyBorder="1" applyAlignment="1" applyProtection="1">
      <alignment horizontal="center"/>
      <protection hidden="1"/>
    </xf>
    <xf numFmtId="164" fontId="4" fillId="5" borderId="11" xfId="1" applyNumberFormat="1" applyFont="1" applyFill="1" applyBorder="1" applyAlignment="1" applyProtection="1">
      <alignment horizontal="center"/>
      <protection hidden="1"/>
    </xf>
    <xf numFmtId="164" fontId="4" fillId="5" borderId="12" xfId="1" applyNumberFormat="1" applyFont="1" applyFill="1" applyBorder="1" applyAlignment="1" applyProtection="1">
      <alignment horizontal="center"/>
      <protection hidden="1"/>
    </xf>
    <xf numFmtId="164" fontId="4" fillId="3" borderId="4" xfId="1" applyNumberFormat="1" applyFont="1" applyFill="1" applyBorder="1" applyProtection="1">
      <protection hidden="1"/>
    </xf>
    <xf numFmtId="164" fontId="4" fillId="3" borderId="5" xfId="1" applyNumberFormat="1" applyFont="1" applyFill="1" applyBorder="1" applyProtection="1">
      <protection hidden="1"/>
    </xf>
    <xf numFmtId="164" fontId="4" fillId="3" borderId="6" xfId="1" applyNumberFormat="1" applyFont="1" applyFill="1" applyBorder="1" applyProtection="1">
      <protection hidden="1"/>
    </xf>
    <xf numFmtId="164" fontId="3" fillId="3" borderId="10" xfId="1" applyNumberFormat="1" applyFont="1" applyFill="1" applyBorder="1" applyProtection="1">
      <protection hidden="1"/>
    </xf>
    <xf numFmtId="164" fontId="3" fillId="3" borderId="11" xfId="1" applyNumberFormat="1" applyFont="1" applyFill="1" applyBorder="1" applyProtection="1">
      <protection hidden="1"/>
    </xf>
    <xf numFmtId="164" fontId="3" fillId="3" borderId="12" xfId="1" applyNumberFormat="1" applyFont="1" applyFill="1" applyBorder="1" applyProtection="1">
      <protection hidden="1"/>
    </xf>
    <xf numFmtId="164" fontId="4" fillId="5" borderId="42" xfId="1" applyNumberFormat="1" applyFont="1" applyFill="1" applyBorder="1" applyAlignment="1" applyProtection="1">
      <alignment horizontal="center"/>
      <protection hidden="1"/>
    </xf>
    <xf numFmtId="164" fontId="4" fillId="5" borderId="16" xfId="1" applyNumberFormat="1" applyFont="1" applyFill="1" applyBorder="1" applyAlignment="1" applyProtection="1">
      <alignment horizontal="centerContinuous"/>
      <protection hidden="1"/>
    </xf>
    <xf numFmtId="164" fontId="4" fillId="5" borderId="20" xfId="1" applyNumberFormat="1" applyFont="1" applyFill="1" applyBorder="1" applyAlignment="1" applyProtection="1">
      <alignment horizontal="centerContinuous"/>
      <protection hidden="1"/>
    </xf>
    <xf numFmtId="164" fontId="4" fillId="5" borderId="19" xfId="1" applyNumberFormat="1" applyFont="1" applyFill="1" applyBorder="1" applyAlignment="1" applyProtection="1">
      <alignment horizontal="center"/>
      <protection hidden="1"/>
    </xf>
    <xf numFmtId="164" fontId="4" fillId="6" borderId="37" xfId="1" applyNumberFormat="1" applyFont="1" applyFill="1" applyBorder="1" applyAlignment="1" applyProtection="1">
      <alignment horizontal="center"/>
      <protection hidden="1"/>
    </xf>
    <xf numFmtId="164" fontId="4" fillId="6" borderId="35" xfId="1" applyNumberFormat="1" applyFont="1" applyFill="1" applyBorder="1" applyAlignment="1" applyProtection="1">
      <alignment horizontal="center"/>
      <protection hidden="1"/>
    </xf>
    <xf numFmtId="164" fontId="4" fillId="6" borderId="36" xfId="1" applyNumberFormat="1" applyFont="1" applyFill="1" applyBorder="1" applyAlignment="1" applyProtection="1">
      <alignment horizontal="center"/>
      <protection hidden="1"/>
    </xf>
    <xf numFmtId="164" fontId="4" fillId="6" borderId="21" xfId="1" applyNumberFormat="1" applyFont="1" applyFill="1" applyBorder="1" applyAlignment="1" applyProtection="1">
      <alignment horizontal="center"/>
      <protection hidden="1"/>
    </xf>
    <xf numFmtId="164" fontId="4" fillId="6" borderId="22" xfId="1" applyNumberFormat="1" applyFont="1" applyFill="1" applyBorder="1" applyAlignment="1" applyProtection="1">
      <alignment horizontal="center"/>
      <protection hidden="1"/>
    </xf>
    <xf numFmtId="164" fontId="4" fillId="6" borderId="25" xfId="1" applyNumberFormat="1" applyFont="1" applyFill="1" applyBorder="1" applyAlignment="1" applyProtection="1">
      <alignment horizontal="center"/>
      <protection hidden="1"/>
    </xf>
    <xf numFmtId="164" fontId="4" fillId="6" borderId="10" xfId="1" applyNumberFormat="1" applyFont="1" applyFill="1" applyBorder="1" applyAlignment="1" applyProtection="1">
      <alignment horizontal="center"/>
      <protection hidden="1"/>
    </xf>
    <xf numFmtId="164" fontId="4" fillId="6" borderId="11" xfId="1" applyNumberFormat="1" applyFont="1" applyFill="1" applyBorder="1" applyAlignment="1" applyProtection="1">
      <alignment horizontal="center"/>
      <protection hidden="1"/>
    </xf>
    <xf numFmtId="164" fontId="4" fillId="6" borderId="12" xfId="1" applyNumberFormat="1" applyFont="1" applyFill="1" applyBorder="1" applyAlignment="1" applyProtection="1">
      <alignment horizontal="center"/>
      <protection hidden="1"/>
    </xf>
    <xf numFmtId="164" fontId="4" fillId="4" borderId="4" xfId="1" applyNumberFormat="1" applyFont="1" applyFill="1" applyBorder="1" applyAlignment="1" applyProtection="1">
      <protection hidden="1"/>
    </xf>
    <xf numFmtId="164" fontId="4" fillId="4" borderId="5" xfId="1" applyNumberFormat="1" applyFont="1" applyFill="1" applyBorder="1" applyProtection="1">
      <protection hidden="1"/>
    </xf>
    <xf numFmtId="164" fontId="4" fillId="4" borderId="6" xfId="1" applyNumberFormat="1" applyFont="1" applyFill="1" applyBorder="1" applyProtection="1">
      <protection hidden="1"/>
    </xf>
    <xf numFmtId="164" fontId="4" fillId="4" borderId="10" xfId="1" applyNumberFormat="1" applyFont="1" applyFill="1" applyBorder="1" applyAlignment="1" applyProtection="1">
      <protection hidden="1"/>
    </xf>
    <xf numFmtId="164" fontId="3" fillId="4" borderId="11" xfId="1" applyNumberFormat="1" applyFont="1" applyFill="1" applyBorder="1" applyProtection="1">
      <protection hidden="1"/>
    </xf>
    <xf numFmtId="164" fontId="3" fillId="4" borderId="12" xfId="1" applyNumberFormat="1" applyFont="1" applyFill="1" applyBorder="1" applyProtection="1">
      <protection hidden="1"/>
    </xf>
    <xf numFmtId="164" fontId="4" fillId="6" borderId="42" xfId="1" applyNumberFormat="1" applyFont="1" applyFill="1" applyBorder="1" applyAlignment="1" applyProtection="1">
      <alignment horizontal="center"/>
      <protection hidden="1"/>
    </xf>
    <xf numFmtId="164" fontId="4" fillId="6" borderId="16" xfId="1" applyNumberFormat="1" applyFont="1" applyFill="1" applyBorder="1" applyAlignment="1" applyProtection="1">
      <alignment horizontal="centerContinuous"/>
      <protection hidden="1"/>
    </xf>
    <xf numFmtId="164" fontId="4" fillId="6" borderId="20" xfId="1" applyNumberFormat="1" applyFont="1" applyFill="1" applyBorder="1" applyAlignment="1" applyProtection="1">
      <alignment horizontal="centerContinuous"/>
      <protection hidden="1"/>
    </xf>
    <xf numFmtId="164" fontId="4" fillId="6" borderId="19" xfId="1" applyNumberFormat="1" applyFont="1" applyFill="1" applyBorder="1" applyAlignment="1" applyProtection="1">
      <alignment horizontal="center"/>
      <protection hidden="1"/>
    </xf>
    <xf numFmtId="164" fontId="4" fillId="3" borderId="32" xfId="3" applyNumberFormat="1" applyFont="1" applyFill="1" applyBorder="1" applyAlignment="1">
      <alignment horizontal="center"/>
    </xf>
    <xf numFmtId="164" fontId="4" fillId="3" borderId="13" xfId="3" applyNumberFormat="1" applyFont="1" applyFill="1" applyBorder="1" applyAlignment="1">
      <alignment horizontal="center"/>
    </xf>
    <xf numFmtId="164" fontId="4" fillId="5" borderId="17" xfId="1" applyNumberFormat="1" applyFont="1" applyFill="1" applyBorder="1" applyAlignment="1" applyProtection="1">
      <alignment horizontal="centerContinuous"/>
      <protection hidden="1"/>
    </xf>
    <xf numFmtId="164" fontId="4" fillId="5" borderId="47" xfId="1" applyNumberFormat="1" applyFont="1" applyFill="1" applyBorder="1" applyAlignment="1" applyProtection="1">
      <alignment horizontal="center"/>
      <protection hidden="1"/>
    </xf>
    <xf numFmtId="164" fontId="4" fillId="5" borderId="13" xfId="1" applyNumberFormat="1" applyFont="1" applyFill="1" applyBorder="1" applyAlignment="1" applyProtection="1">
      <alignment horizontal="center"/>
      <protection hidden="1"/>
    </xf>
    <xf numFmtId="164" fontId="4" fillId="2" borderId="13" xfId="1" applyNumberFormat="1" applyFont="1" applyFill="1" applyBorder="1" applyAlignment="1" applyProtection="1">
      <alignment horizontal="center"/>
      <protection hidden="1"/>
    </xf>
    <xf numFmtId="164" fontId="4" fillId="2" borderId="47" xfId="1" applyNumberFormat="1" applyFont="1" applyFill="1" applyBorder="1" applyAlignment="1" applyProtection="1">
      <alignment horizontal="center"/>
      <protection hidden="1"/>
    </xf>
    <xf numFmtId="164" fontId="4" fillId="5" borderId="21" xfId="1" applyNumberFormat="1" applyFont="1" applyFill="1" applyBorder="1" applyAlignment="1" applyProtection="1">
      <alignment horizontal="centerContinuous"/>
      <protection hidden="1"/>
    </xf>
    <xf numFmtId="164" fontId="4" fillId="5" borderId="25" xfId="1" applyNumberFormat="1" applyFont="1" applyFill="1" applyBorder="1" applyAlignment="1" applyProtection="1">
      <alignment horizontal="centerContinuous"/>
      <protection hidden="1"/>
    </xf>
    <xf numFmtId="164" fontId="4" fillId="2" borderId="21" xfId="1" applyNumberFormat="1" applyFont="1" applyFill="1" applyBorder="1" applyAlignment="1" applyProtection="1">
      <alignment horizontal="centerContinuous"/>
      <protection hidden="1"/>
    </xf>
    <xf numFmtId="164" fontId="4" fillId="2" borderId="25" xfId="1" applyNumberFormat="1" applyFont="1" applyFill="1" applyBorder="1" applyAlignment="1" applyProtection="1">
      <alignment horizontal="centerContinuous"/>
      <protection hidden="1"/>
    </xf>
    <xf numFmtId="164" fontId="4" fillId="5" borderId="37" xfId="1" applyNumberFormat="1" applyFont="1" applyFill="1" applyBorder="1" applyAlignment="1" applyProtection="1">
      <alignment horizontal="centerContinuous"/>
      <protection hidden="1"/>
    </xf>
    <xf numFmtId="164" fontId="4" fillId="5" borderId="36" xfId="1" applyNumberFormat="1" applyFont="1" applyFill="1" applyBorder="1" applyAlignment="1" applyProtection="1">
      <alignment horizontal="centerContinuous"/>
      <protection hidden="1"/>
    </xf>
    <xf numFmtId="164" fontId="4" fillId="2" borderId="37" xfId="1" applyNumberFormat="1" applyFont="1" applyFill="1" applyBorder="1" applyAlignment="1" applyProtection="1">
      <alignment horizontal="centerContinuous"/>
      <protection hidden="1"/>
    </xf>
    <xf numFmtId="164" fontId="4" fillId="2" borderId="36" xfId="1" applyNumberFormat="1" applyFont="1" applyFill="1" applyBorder="1" applyAlignment="1" applyProtection="1">
      <alignment horizontal="centerContinuous"/>
      <protection hidden="1"/>
    </xf>
    <xf numFmtId="164" fontId="4" fillId="5" borderId="18" xfId="1" applyNumberFormat="1" applyFont="1" applyFill="1" applyBorder="1" applyAlignment="1" applyProtection="1">
      <alignment horizontal="centerContinuous"/>
      <protection hidden="1"/>
    </xf>
    <xf numFmtId="164" fontId="4" fillId="2" borderId="18" xfId="1" applyNumberFormat="1" applyFont="1" applyFill="1" applyBorder="1" applyAlignment="1" applyProtection="1">
      <alignment horizontal="centerContinuous"/>
      <protection hidden="1"/>
    </xf>
    <xf numFmtId="164" fontId="4" fillId="2" borderId="4" xfId="1" applyNumberFormat="1" applyFont="1" applyFill="1" applyBorder="1" applyAlignment="1" applyProtection="1">
      <alignment horizontal="center"/>
      <protection hidden="1"/>
    </xf>
    <xf numFmtId="164" fontId="4" fillId="2" borderId="38" xfId="1" applyNumberFormat="1" applyFont="1" applyFill="1" applyBorder="1" applyAlignment="1" applyProtection="1">
      <alignment horizontal="centerContinuous"/>
      <protection hidden="1"/>
    </xf>
    <xf numFmtId="164" fontId="4" fillId="2" borderId="6" xfId="1" applyNumberFormat="1" applyFont="1" applyFill="1" applyBorder="1" applyAlignment="1" applyProtection="1">
      <alignment horizontal="centerContinuous"/>
      <protection hidden="1"/>
    </xf>
    <xf numFmtId="164" fontId="4" fillId="2" borderId="15" xfId="1" applyNumberFormat="1" applyFont="1" applyFill="1" applyBorder="1" applyAlignment="1" applyProtection="1">
      <alignment horizontal="centerContinuous"/>
      <protection hidden="1"/>
    </xf>
    <xf numFmtId="164" fontId="4" fillId="2" borderId="48" xfId="1" applyNumberFormat="1" applyFont="1" applyFill="1" applyBorder="1" applyAlignment="1" applyProtection="1">
      <alignment horizontal="centerContinuous"/>
      <protection hidden="1"/>
    </xf>
    <xf numFmtId="164" fontId="4" fillId="2" borderId="49" xfId="1" applyNumberFormat="1" applyFont="1" applyFill="1" applyBorder="1" applyAlignment="1" applyProtection="1">
      <alignment horizontal="centerContinuous"/>
      <protection hidden="1"/>
    </xf>
    <xf numFmtId="164" fontId="4" fillId="5" borderId="4" xfId="1" applyNumberFormat="1" applyFont="1" applyFill="1" applyBorder="1" applyAlignment="1" applyProtection="1">
      <alignment horizontal="center"/>
      <protection hidden="1"/>
    </xf>
    <xf numFmtId="164" fontId="4" fillId="5" borderId="38" xfId="1" applyNumberFormat="1" applyFont="1" applyFill="1" applyBorder="1" applyAlignment="1" applyProtection="1">
      <alignment horizontal="centerContinuous"/>
      <protection hidden="1"/>
    </xf>
    <xf numFmtId="164" fontId="4" fillId="5" borderId="6" xfId="1" applyNumberFormat="1" applyFont="1" applyFill="1" applyBorder="1" applyAlignment="1" applyProtection="1">
      <alignment horizontal="centerContinuous"/>
      <protection hidden="1"/>
    </xf>
    <xf numFmtId="164" fontId="4" fillId="5" borderId="15" xfId="1" applyNumberFormat="1" applyFont="1" applyFill="1" applyBorder="1" applyAlignment="1" applyProtection="1">
      <alignment horizontal="centerContinuous"/>
      <protection hidden="1"/>
    </xf>
    <xf numFmtId="164" fontId="4" fillId="5" borderId="48" xfId="1" applyNumberFormat="1" applyFont="1" applyFill="1" applyBorder="1" applyAlignment="1" applyProtection="1">
      <alignment horizontal="centerContinuous"/>
      <protection hidden="1"/>
    </xf>
    <xf numFmtId="164" fontId="4" fillId="5" borderId="49" xfId="1" applyNumberFormat="1" applyFont="1" applyFill="1" applyBorder="1" applyAlignment="1" applyProtection="1">
      <alignment horizontal="centerContinuous"/>
      <protection hidden="1"/>
    </xf>
    <xf numFmtId="164" fontId="3" fillId="0" borderId="4" xfId="1" applyNumberFormat="1" applyFont="1" applyBorder="1" applyProtection="1">
      <protection hidden="1"/>
    </xf>
    <xf numFmtId="164" fontId="3" fillId="0" borderId="5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164" fontId="3" fillId="0" borderId="10" xfId="1" applyNumberFormat="1" applyFont="1" applyBorder="1" applyProtection="1">
      <protection hidden="1"/>
    </xf>
    <xf numFmtId="164" fontId="3" fillId="0" borderId="11" xfId="1" applyNumberFormat="1" applyFont="1" applyBorder="1" applyProtection="1">
      <protection hidden="1"/>
    </xf>
    <xf numFmtId="164" fontId="3" fillId="0" borderId="12" xfId="1" applyNumberFormat="1" applyFont="1" applyBorder="1" applyProtection="1">
      <protection hidden="1"/>
    </xf>
    <xf numFmtId="164" fontId="4" fillId="6" borderId="13" xfId="1" applyNumberFormat="1" applyFont="1" applyFill="1" applyBorder="1" applyAlignment="1" applyProtection="1">
      <alignment horizontal="center"/>
      <protection hidden="1"/>
    </xf>
    <xf numFmtId="164" fontId="4" fillId="6" borderId="47" xfId="1" applyNumberFormat="1" applyFont="1" applyFill="1" applyBorder="1" applyAlignment="1" applyProtection="1">
      <alignment horizontal="center"/>
      <protection hidden="1"/>
    </xf>
    <xf numFmtId="164" fontId="4" fillId="6" borderId="21" xfId="1" applyNumberFormat="1" applyFont="1" applyFill="1" applyBorder="1" applyAlignment="1" applyProtection="1">
      <alignment horizontal="centerContinuous"/>
      <protection hidden="1"/>
    </xf>
    <xf numFmtId="164" fontId="4" fillId="6" borderId="25" xfId="1" applyNumberFormat="1" applyFont="1" applyFill="1" applyBorder="1" applyAlignment="1" applyProtection="1">
      <alignment horizontal="centerContinuous"/>
      <protection hidden="1"/>
    </xf>
    <xf numFmtId="164" fontId="4" fillId="6" borderId="37" xfId="1" applyNumberFormat="1" applyFont="1" applyFill="1" applyBorder="1" applyAlignment="1" applyProtection="1">
      <alignment horizontal="centerContinuous"/>
      <protection hidden="1"/>
    </xf>
    <xf numFmtId="164" fontId="4" fillId="6" borderId="36" xfId="1" applyNumberFormat="1" applyFont="1" applyFill="1" applyBorder="1" applyAlignment="1" applyProtection="1">
      <alignment horizontal="centerContinuous"/>
      <protection hidden="1"/>
    </xf>
    <xf numFmtId="164" fontId="4" fillId="6" borderId="18" xfId="1" applyNumberFormat="1" applyFont="1" applyFill="1" applyBorder="1" applyAlignment="1" applyProtection="1">
      <alignment horizontal="centerContinuous"/>
      <protection hidden="1"/>
    </xf>
    <xf numFmtId="164" fontId="4" fillId="6" borderId="4" xfId="1" applyNumberFormat="1" applyFont="1" applyFill="1" applyBorder="1" applyAlignment="1" applyProtection="1">
      <alignment horizontal="center"/>
      <protection hidden="1"/>
    </xf>
    <xf numFmtId="164" fontId="4" fillId="6" borderId="38" xfId="1" applyNumberFormat="1" applyFont="1" applyFill="1" applyBorder="1" applyAlignment="1" applyProtection="1">
      <alignment horizontal="centerContinuous"/>
      <protection hidden="1"/>
    </xf>
    <xf numFmtId="164" fontId="4" fillId="6" borderId="6" xfId="1" applyNumberFormat="1" applyFont="1" applyFill="1" applyBorder="1" applyAlignment="1" applyProtection="1">
      <alignment horizontal="centerContinuous"/>
      <protection hidden="1"/>
    </xf>
    <xf numFmtId="164" fontId="4" fillId="6" borderId="15" xfId="1" applyNumberFormat="1" applyFont="1" applyFill="1" applyBorder="1" applyAlignment="1" applyProtection="1">
      <alignment horizontal="centerContinuous"/>
      <protection hidden="1"/>
    </xf>
    <xf numFmtId="164" fontId="4" fillId="6" borderId="48" xfId="1" applyNumberFormat="1" applyFont="1" applyFill="1" applyBorder="1" applyAlignment="1" applyProtection="1">
      <alignment horizontal="centerContinuous"/>
      <protection hidden="1"/>
    </xf>
    <xf numFmtId="164" fontId="4" fillId="6" borderId="49" xfId="1" applyNumberFormat="1" applyFont="1" applyFill="1" applyBorder="1" applyAlignment="1" applyProtection="1">
      <alignment horizontal="centerContinuous"/>
      <protection hidden="1"/>
    </xf>
    <xf numFmtId="164" fontId="3" fillId="7" borderId="4" xfId="1" applyNumberFormat="1" applyFont="1" applyFill="1" applyBorder="1" applyProtection="1">
      <protection hidden="1"/>
    </xf>
    <xf numFmtId="164" fontId="3" fillId="7" borderId="5" xfId="1" applyNumberFormat="1" applyFont="1" applyFill="1" applyBorder="1" applyProtection="1">
      <protection hidden="1"/>
    </xf>
    <xf numFmtId="164" fontId="3" fillId="7" borderId="19" xfId="1" applyNumberFormat="1" applyFont="1" applyFill="1" applyBorder="1" applyProtection="1">
      <protection hidden="1"/>
    </xf>
    <xf numFmtId="164" fontId="3" fillId="7" borderId="17" xfId="1" applyNumberFormat="1" applyFont="1" applyFill="1" applyBorder="1" applyProtection="1">
      <protection hidden="1"/>
    </xf>
    <xf numFmtId="164" fontId="3" fillId="7" borderId="20" xfId="1" applyNumberFormat="1" applyFont="1" applyFill="1" applyBorder="1" applyProtection="1">
      <protection hidden="1"/>
    </xf>
    <xf numFmtId="164" fontId="3" fillId="7" borderId="12" xfId="1" applyNumberFormat="1" applyFont="1" applyFill="1" applyBorder="1" applyProtection="1">
      <protection hidden="1"/>
    </xf>
    <xf numFmtId="164" fontId="4" fillId="4" borderId="10" xfId="1" applyNumberFormat="1" applyFont="1" applyFill="1" applyBorder="1" applyProtection="1">
      <protection hidden="1"/>
    </xf>
    <xf numFmtId="164" fontId="4" fillId="4" borderId="4" xfId="1" applyNumberFormat="1" applyFont="1" applyFill="1" applyBorder="1" applyProtection="1">
      <protection hidden="1"/>
    </xf>
    <xf numFmtId="164" fontId="4" fillId="2" borderId="46" xfId="1" applyNumberFormat="1" applyFont="1" applyFill="1" applyBorder="1" applyAlignment="1" applyProtection="1">
      <alignment horizontal="center"/>
      <protection hidden="1"/>
    </xf>
    <xf numFmtId="164" fontId="4" fillId="2" borderId="39" xfId="1" applyNumberFormat="1" applyFont="1" applyFill="1" applyBorder="1" applyAlignment="1" applyProtection="1">
      <alignment horizontal="centerContinuous"/>
      <protection hidden="1"/>
    </xf>
    <xf numFmtId="164" fontId="4" fillId="2" borderId="12" xfId="1" applyNumberFormat="1" applyFont="1" applyFill="1" applyBorder="1" applyAlignment="1" applyProtection="1">
      <alignment horizontal="centerContinuous"/>
      <protection hidden="1"/>
    </xf>
    <xf numFmtId="164" fontId="4" fillId="5" borderId="46" xfId="1" applyNumberFormat="1" applyFont="1" applyFill="1" applyBorder="1" applyAlignment="1" applyProtection="1">
      <alignment horizontal="center"/>
      <protection hidden="1"/>
    </xf>
    <xf numFmtId="164" fontId="4" fillId="5" borderId="39" xfId="1" applyNumberFormat="1" applyFont="1" applyFill="1" applyBorder="1" applyAlignment="1" applyProtection="1">
      <alignment horizontal="centerContinuous"/>
      <protection hidden="1"/>
    </xf>
    <xf numFmtId="164" fontId="4" fillId="5" borderId="12" xfId="1" applyNumberFormat="1" applyFont="1" applyFill="1" applyBorder="1" applyAlignment="1" applyProtection="1">
      <alignment horizontal="centerContinuous"/>
      <protection hidden="1"/>
    </xf>
    <xf numFmtId="164" fontId="4" fillId="6" borderId="46" xfId="1" applyNumberFormat="1" applyFont="1" applyFill="1" applyBorder="1" applyAlignment="1" applyProtection="1">
      <alignment horizontal="center"/>
      <protection hidden="1"/>
    </xf>
    <xf numFmtId="164" fontId="4" fillId="6" borderId="39" xfId="1" applyNumberFormat="1" applyFont="1" applyFill="1" applyBorder="1" applyAlignment="1" applyProtection="1">
      <alignment horizontal="centerContinuous"/>
      <protection hidden="1"/>
    </xf>
    <xf numFmtId="164" fontId="4" fillId="6" borderId="12" xfId="1" applyNumberFormat="1" applyFont="1" applyFill="1" applyBorder="1" applyAlignment="1" applyProtection="1">
      <alignment horizontal="centerContinuous"/>
      <protection hidden="1"/>
    </xf>
    <xf numFmtId="164" fontId="3" fillId="7" borderId="11" xfId="1" applyNumberFormat="1" applyFont="1" applyFill="1" applyBorder="1" applyProtection="1">
      <protection hidden="1"/>
    </xf>
    <xf numFmtId="164" fontId="3" fillId="7" borderId="10" xfId="1" applyNumberFormat="1" applyFont="1" applyFill="1" applyBorder="1" applyProtection="1">
      <protection hidden="1"/>
    </xf>
    <xf numFmtId="164" fontId="3" fillId="4" borderId="22" xfId="1" applyNumberFormat="1" applyFont="1" applyFill="1" applyBorder="1" applyProtection="1">
      <protection hidden="1"/>
    </xf>
    <xf numFmtId="164" fontId="3" fillId="4" borderId="25" xfId="1" applyNumberFormat="1" applyFont="1" applyFill="1" applyBorder="1" applyProtection="1">
      <protection hidden="1"/>
    </xf>
    <xf numFmtId="164" fontId="4" fillId="6" borderId="17" xfId="1" applyNumberFormat="1" applyFont="1" applyFill="1" applyBorder="1" applyAlignment="1" applyProtection="1">
      <alignment horizontal="centerContinuous"/>
      <protection hidden="1"/>
    </xf>
    <xf numFmtId="164" fontId="3" fillId="3" borderId="24" xfId="1" applyNumberFormat="1" applyFont="1" applyFill="1" applyBorder="1" applyProtection="1">
      <protection hidden="1"/>
    </xf>
    <xf numFmtId="164" fontId="3" fillId="3" borderId="22" xfId="1" applyNumberFormat="1" applyFont="1" applyFill="1" applyBorder="1" applyProtection="1">
      <protection hidden="1"/>
    </xf>
    <xf numFmtId="164" fontId="3" fillId="3" borderId="25" xfId="1" applyNumberFormat="1" applyFont="1" applyFill="1" applyBorder="1" applyProtection="1">
      <protection hidden="1"/>
    </xf>
    <xf numFmtId="164" fontId="3" fillId="2" borderId="24" xfId="1" applyNumberFormat="1" applyFont="1" applyFill="1" applyBorder="1" applyProtection="1">
      <protection hidden="1"/>
    </xf>
    <xf numFmtId="164" fontId="3" fillId="2" borderId="22" xfId="1" applyNumberFormat="1" applyFont="1" applyFill="1" applyBorder="1" applyProtection="1">
      <protection hidden="1"/>
    </xf>
    <xf numFmtId="164" fontId="3" fillId="2" borderId="25" xfId="1" applyNumberFormat="1" applyFont="1" applyFill="1" applyBorder="1" applyProtection="1">
      <protection hidden="1"/>
    </xf>
    <xf numFmtId="164" fontId="4" fillId="2" borderId="17" xfId="1" applyNumberFormat="1" applyFont="1" applyFill="1" applyBorder="1" applyAlignment="1" applyProtection="1">
      <alignment horizontal="centerContinuous"/>
      <protection hidden="1"/>
    </xf>
    <xf numFmtId="164" fontId="4" fillId="2" borderId="5" xfId="1" applyNumberFormat="1" applyFont="1" applyFill="1" applyBorder="1" applyAlignment="1" applyProtection="1">
      <alignment horizontal="centerContinuous"/>
      <protection hidden="1"/>
    </xf>
    <xf numFmtId="164" fontId="4" fillId="2" borderId="11" xfId="1" applyNumberFormat="1" applyFont="1" applyFill="1" applyBorder="1" applyAlignment="1" applyProtection="1">
      <alignment horizontal="centerContinuous"/>
      <protection hidden="1"/>
    </xf>
    <xf numFmtId="164" fontId="4" fillId="5" borderId="5" xfId="1" applyNumberFormat="1" applyFont="1" applyFill="1" applyBorder="1" applyAlignment="1" applyProtection="1">
      <alignment horizontal="centerContinuous"/>
      <protection hidden="1"/>
    </xf>
    <xf numFmtId="164" fontId="4" fillId="5" borderId="11" xfId="1" applyNumberFormat="1" applyFont="1" applyFill="1" applyBorder="1" applyAlignment="1" applyProtection="1">
      <alignment horizontal="centerContinuous"/>
      <protection hidden="1"/>
    </xf>
    <xf numFmtId="164" fontId="4" fillId="4" borderId="24" xfId="1" applyNumberFormat="1" applyFont="1" applyFill="1" applyBorder="1" applyAlignment="1" applyProtection="1">
      <protection hidden="1"/>
    </xf>
    <xf numFmtId="164" fontId="4" fillId="6" borderId="5" xfId="1" applyNumberFormat="1" applyFont="1" applyFill="1" applyBorder="1" applyAlignment="1" applyProtection="1">
      <alignment horizontal="centerContinuous"/>
      <protection hidden="1"/>
    </xf>
    <xf numFmtId="164" fontId="4" fillId="6" borderId="11" xfId="1" applyNumberFormat="1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164" fontId="3" fillId="0" borderId="0" xfId="1" applyNumberFormat="1" applyFont="1" applyFill="1"/>
    <xf numFmtId="164" fontId="3" fillId="7" borderId="34" xfId="1" applyNumberFormat="1" applyFont="1" applyFill="1" applyBorder="1"/>
    <xf numFmtId="166" fontId="3" fillId="7" borderId="18" xfId="1" applyNumberFormat="1" applyFont="1" applyFill="1" applyBorder="1"/>
    <xf numFmtId="165" fontId="3" fillId="7" borderId="23" xfId="1" applyNumberFormat="1" applyFont="1" applyFill="1" applyBorder="1"/>
    <xf numFmtId="166" fontId="3" fillId="7" borderId="43" xfId="1" applyNumberFormat="1" applyFont="1" applyFill="1" applyBorder="1"/>
    <xf numFmtId="164" fontId="3" fillId="7" borderId="6" xfId="1" applyNumberFormat="1" applyFont="1" applyFill="1" applyBorder="1" applyProtection="1">
      <protection hidden="1"/>
    </xf>
    <xf numFmtId="164" fontId="4" fillId="2" borderId="26" xfId="2" applyNumberFormat="1" applyFont="1" applyFill="1" applyBorder="1" applyAlignment="1">
      <alignment horizontal="left"/>
    </xf>
    <xf numFmtId="164" fontId="4" fillId="2" borderId="40" xfId="2" applyNumberFormat="1" applyFont="1" applyFill="1" applyBorder="1" applyAlignment="1">
      <alignment horizontal="left"/>
    </xf>
    <xf numFmtId="164" fontId="4" fillId="2" borderId="41" xfId="2" applyNumberFormat="1" applyFont="1" applyFill="1" applyBorder="1" applyAlignment="1">
      <alignment horizontal="left"/>
    </xf>
    <xf numFmtId="164" fontId="4" fillId="2" borderId="1" xfId="2" applyNumberFormat="1" applyFont="1" applyFill="1" applyBorder="1" applyAlignment="1">
      <alignment horizontal="left"/>
    </xf>
    <xf numFmtId="164" fontId="4" fillId="2" borderId="2" xfId="2" applyNumberFormat="1" applyFont="1" applyFill="1" applyBorder="1" applyAlignment="1">
      <alignment horizontal="left"/>
    </xf>
    <xf numFmtId="164" fontId="4" fillId="2" borderId="3" xfId="2" applyNumberFormat="1" applyFont="1" applyFill="1" applyBorder="1" applyAlignment="1">
      <alignment horizontal="left"/>
    </xf>
    <xf numFmtId="164" fontId="4" fillId="2" borderId="13" xfId="2" applyNumberFormat="1" applyFont="1" applyFill="1" applyBorder="1" applyAlignment="1">
      <alignment horizontal="left"/>
    </xf>
    <xf numFmtId="164" fontId="4" fillId="2" borderId="14" xfId="2" applyNumberFormat="1" applyFont="1" applyFill="1" applyBorder="1" applyAlignment="1">
      <alignment horizontal="left"/>
    </xf>
    <xf numFmtId="164" fontId="4" fillId="2" borderId="15" xfId="2" applyNumberFormat="1" applyFont="1" applyFill="1" applyBorder="1" applyAlignment="1">
      <alignment horizontal="left"/>
    </xf>
    <xf numFmtId="164" fontId="4" fillId="5" borderId="4" xfId="1" applyNumberFormat="1" applyFont="1" applyFill="1" applyBorder="1" applyAlignment="1" applyProtection="1">
      <alignment horizontal="right"/>
      <protection hidden="1"/>
    </xf>
    <xf numFmtId="164" fontId="4" fillId="5" borderId="5" xfId="1" applyNumberFormat="1" applyFont="1" applyFill="1" applyBorder="1" applyAlignment="1" applyProtection="1">
      <alignment horizontal="right"/>
      <protection hidden="1"/>
    </xf>
    <xf numFmtId="164" fontId="4" fillId="5" borderId="6" xfId="1" applyNumberFormat="1" applyFont="1" applyFill="1" applyBorder="1" applyAlignment="1" applyProtection="1">
      <alignment horizontal="right"/>
      <protection hidden="1"/>
    </xf>
    <xf numFmtId="164" fontId="4" fillId="5" borderId="19" xfId="1" applyNumberFormat="1" applyFont="1" applyFill="1" applyBorder="1" applyAlignment="1" applyProtection="1">
      <alignment horizontal="right"/>
      <protection hidden="1"/>
    </xf>
    <xf numFmtId="164" fontId="4" fillId="5" borderId="17" xfId="1" applyNumberFormat="1" applyFont="1" applyFill="1" applyBorder="1" applyAlignment="1" applyProtection="1">
      <alignment horizontal="right"/>
      <protection hidden="1"/>
    </xf>
    <xf numFmtId="164" fontId="4" fillId="5" borderId="20" xfId="1" applyNumberFormat="1" applyFont="1" applyFill="1" applyBorder="1" applyAlignment="1" applyProtection="1">
      <alignment horizontal="right"/>
      <protection hidden="1"/>
    </xf>
    <xf numFmtId="164" fontId="4" fillId="6" borderId="1" xfId="1" applyNumberFormat="1" applyFont="1" applyFill="1" applyBorder="1" applyAlignment="1" applyProtection="1">
      <alignment horizontal="center"/>
      <protection hidden="1"/>
    </xf>
    <xf numFmtId="164" fontId="4" fillId="6" borderId="2" xfId="1" applyNumberFormat="1" applyFont="1" applyFill="1" applyBorder="1" applyAlignment="1" applyProtection="1">
      <alignment horizontal="center"/>
      <protection hidden="1"/>
    </xf>
    <xf numFmtId="164" fontId="4" fillId="6" borderId="3" xfId="1" applyNumberFormat="1" applyFont="1" applyFill="1" applyBorder="1" applyAlignment="1" applyProtection="1">
      <alignment horizontal="center"/>
      <protection hidden="1"/>
    </xf>
    <xf numFmtId="164" fontId="4" fillId="5" borderId="24" xfId="1" applyNumberFormat="1" applyFont="1" applyFill="1" applyBorder="1" applyAlignment="1" applyProtection="1">
      <alignment horizontal="right"/>
      <protection hidden="1"/>
    </xf>
    <xf numFmtId="164" fontId="4" fillId="5" borderId="11" xfId="1" applyNumberFormat="1" applyFont="1" applyFill="1" applyBorder="1" applyAlignment="1" applyProtection="1">
      <alignment horizontal="right"/>
      <protection hidden="1"/>
    </xf>
    <xf numFmtId="164" fontId="4" fillId="5" borderId="12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center"/>
      <protection hidden="1"/>
    </xf>
    <xf numFmtId="164" fontId="4" fillId="5" borderId="2" xfId="1" applyNumberFormat="1" applyFont="1" applyFill="1" applyBorder="1" applyAlignment="1" applyProtection="1">
      <alignment horizontal="center"/>
      <protection hidden="1"/>
    </xf>
    <xf numFmtId="164" fontId="4" fillId="5" borderId="3" xfId="1" applyNumberFormat="1" applyFont="1" applyFill="1" applyBorder="1" applyAlignment="1" applyProtection="1">
      <alignment horizontal="center"/>
      <protection hidden="1"/>
    </xf>
    <xf numFmtId="164" fontId="4" fillId="2" borderId="1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 vertic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4" fillId="2" borderId="45" xfId="1" applyNumberFormat="1" applyFont="1" applyFill="1" applyBorder="1" applyAlignment="1" applyProtection="1">
      <alignment horizontal="center" wrapText="1"/>
      <protection hidden="1"/>
    </xf>
    <xf numFmtId="164" fontId="4" fillId="2" borderId="46" xfId="1" applyNumberFormat="1" applyFont="1" applyFill="1" applyBorder="1" applyAlignment="1" applyProtection="1">
      <alignment horizontal="center" wrapText="1"/>
      <protection hidden="1"/>
    </xf>
    <xf numFmtId="164" fontId="4" fillId="2" borderId="4" xfId="1" applyNumberFormat="1" applyFont="1" applyFill="1" applyBorder="1" applyAlignment="1" applyProtection="1">
      <alignment horizontal="right"/>
      <protection hidden="1"/>
    </xf>
    <xf numFmtId="164" fontId="4" fillId="2" borderId="5" xfId="1" applyNumberFormat="1" applyFont="1" applyFill="1" applyBorder="1" applyAlignment="1" applyProtection="1">
      <alignment horizontal="right"/>
      <protection hidden="1"/>
    </xf>
    <xf numFmtId="164" fontId="4" fillId="2" borderId="6" xfId="1" applyNumberFormat="1" applyFont="1" applyFill="1" applyBorder="1" applyAlignment="1" applyProtection="1">
      <alignment horizontal="right"/>
      <protection hidden="1"/>
    </xf>
    <xf numFmtId="164" fontId="4" fillId="2" borderId="19" xfId="1" applyNumberFormat="1" applyFont="1" applyFill="1" applyBorder="1" applyAlignment="1" applyProtection="1">
      <alignment horizontal="right"/>
      <protection hidden="1"/>
    </xf>
    <xf numFmtId="164" fontId="4" fillId="2" borderId="17" xfId="1" applyNumberFormat="1" applyFont="1" applyFill="1" applyBorder="1" applyAlignment="1" applyProtection="1">
      <alignment horizontal="right"/>
      <protection hidden="1"/>
    </xf>
    <xf numFmtId="164" fontId="4" fillId="2" borderId="20" xfId="1" applyNumberFormat="1" applyFont="1" applyFill="1" applyBorder="1" applyAlignment="1" applyProtection="1">
      <alignment horizontal="right"/>
      <protection hidden="1"/>
    </xf>
    <xf numFmtId="164" fontId="4" fillId="2" borderId="24" xfId="1" applyNumberFormat="1" applyFont="1" applyFill="1" applyBorder="1" applyAlignment="1" applyProtection="1">
      <alignment horizontal="right"/>
      <protection hidden="1"/>
    </xf>
    <xf numFmtId="164" fontId="4" fillId="2" borderId="11" xfId="1" applyNumberFormat="1" applyFont="1" applyFill="1" applyBorder="1" applyAlignment="1" applyProtection="1">
      <alignment horizontal="right"/>
      <protection hidden="1"/>
    </xf>
    <xf numFmtId="164" fontId="4" fillId="2" borderId="12" xfId="1" applyNumberFormat="1" applyFont="1" applyFill="1" applyBorder="1" applyAlignment="1" applyProtection="1">
      <alignment horizontal="right"/>
      <protection hidden="1"/>
    </xf>
    <xf numFmtId="164" fontId="4" fillId="6" borderId="0" xfId="1" applyNumberFormat="1" applyFont="1" applyFill="1" applyBorder="1" applyAlignment="1" applyProtection="1">
      <alignment horizontal="center" vertical="center"/>
      <protection hidden="1"/>
    </xf>
    <xf numFmtId="164" fontId="4" fillId="6" borderId="8" xfId="1" applyNumberFormat="1" applyFont="1" applyFill="1" applyBorder="1" applyAlignment="1" applyProtection="1">
      <alignment horizontal="center" vertical="center"/>
      <protection hidden="1"/>
    </xf>
    <xf numFmtId="164" fontId="4" fillId="6" borderId="4" xfId="1" applyNumberFormat="1" applyFont="1" applyFill="1" applyBorder="1" applyAlignment="1" applyProtection="1">
      <alignment horizontal="right"/>
      <protection hidden="1"/>
    </xf>
    <xf numFmtId="164" fontId="4" fillId="6" borderId="5" xfId="1" applyNumberFormat="1" applyFont="1" applyFill="1" applyBorder="1" applyAlignment="1" applyProtection="1">
      <alignment horizontal="right"/>
      <protection hidden="1"/>
    </xf>
    <xf numFmtId="164" fontId="4" fillId="6" borderId="6" xfId="1" applyNumberFormat="1" applyFont="1" applyFill="1" applyBorder="1" applyAlignment="1" applyProtection="1">
      <alignment horizontal="right"/>
      <protection hidden="1"/>
    </xf>
    <xf numFmtId="164" fontId="4" fillId="6" borderId="19" xfId="1" applyNumberFormat="1" applyFont="1" applyFill="1" applyBorder="1" applyAlignment="1" applyProtection="1">
      <alignment horizontal="right"/>
      <protection hidden="1"/>
    </xf>
    <xf numFmtId="164" fontId="4" fillId="6" borderId="17" xfId="1" applyNumberFormat="1" applyFont="1" applyFill="1" applyBorder="1" applyAlignment="1" applyProtection="1">
      <alignment horizontal="right"/>
      <protection hidden="1"/>
    </xf>
    <xf numFmtId="164" fontId="4" fillId="6" borderId="20" xfId="1" applyNumberFormat="1" applyFont="1" applyFill="1" applyBorder="1" applyAlignment="1" applyProtection="1">
      <alignment horizontal="right"/>
      <protection hidden="1"/>
    </xf>
    <xf numFmtId="164" fontId="4" fillId="6" borderId="24" xfId="1" applyNumberFormat="1" applyFont="1" applyFill="1" applyBorder="1" applyAlignment="1" applyProtection="1">
      <alignment horizontal="right"/>
      <protection hidden="1"/>
    </xf>
    <xf numFmtId="164" fontId="4" fillId="6" borderId="11" xfId="1" applyNumberFormat="1" applyFont="1" applyFill="1" applyBorder="1" applyAlignment="1" applyProtection="1">
      <alignment horizontal="right"/>
      <protection hidden="1"/>
    </xf>
    <xf numFmtId="164" fontId="4" fillId="6" borderId="12" xfId="1" applyNumberFormat="1" applyFont="1" applyFill="1" applyBorder="1" applyAlignment="1" applyProtection="1">
      <alignment horizontal="right"/>
      <protection hidden="1"/>
    </xf>
    <xf numFmtId="164" fontId="4" fillId="5" borderId="45" xfId="1" applyNumberFormat="1" applyFont="1" applyFill="1" applyBorder="1" applyAlignment="1" applyProtection="1">
      <alignment horizontal="center" wrapText="1"/>
      <protection hidden="1"/>
    </xf>
    <xf numFmtId="164" fontId="4" fillId="5" borderId="46" xfId="1" applyNumberFormat="1" applyFont="1" applyFill="1" applyBorder="1" applyAlignment="1" applyProtection="1">
      <alignment horizontal="center" wrapText="1"/>
      <protection hidden="1"/>
    </xf>
    <xf numFmtId="164" fontId="4" fillId="6" borderId="45" xfId="1" applyNumberFormat="1" applyFont="1" applyFill="1" applyBorder="1" applyAlignment="1" applyProtection="1">
      <alignment horizontal="center" wrapText="1"/>
      <protection hidden="1"/>
    </xf>
    <xf numFmtId="164" fontId="4" fillId="6" borderId="46" xfId="1" applyNumberFormat="1" applyFont="1" applyFill="1" applyBorder="1" applyAlignment="1" applyProtection="1">
      <alignment horizontal="center" wrapText="1"/>
      <protection hidden="1"/>
    </xf>
    <xf numFmtId="164" fontId="4" fillId="5" borderId="0" xfId="1" applyNumberFormat="1" applyFont="1" applyFill="1" applyBorder="1" applyAlignment="1" applyProtection="1">
      <alignment horizontal="center" vertical="center"/>
      <protection hidden="1"/>
    </xf>
    <xf numFmtId="164" fontId="4" fillId="5" borderId="8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center" vertical="center"/>
      <protection hidden="1"/>
    </xf>
    <xf numFmtId="164" fontId="4" fillId="5" borderId="0" xfId="1" applyNumberFormat="1" applyFont="1" applyFill="1" applyAlignment="1" applyProtection="1">
      <alignment horizontal="center" vertical="center"/>
      <protection hidden="1"/>
    </xf>
    <xf numFmtId="164" fontId="4" fillId="6" borderId="0" xfId="1" applyNumberFormat="1" applyFont="1" applyFill="1" applyAlignment="1" applyProtection="1">
      <alignment horizontal="center" vertical="center"/>
      <protection hidden="1"/>
    </xf>
    <xf numFmtId="164" fontId="4" fillId="2" borderId="50" xfId="1" applyNumberFormat="1" applyFont="1" applyFill="1" applyBorder="1" applyAlignment="1" applyProtection="1">
      <alignment horizontal="center" wrapText="1"/>
      <protection hidden="1"/>
    </xf>
    <xf numFmtId="164" fontId="4" fillId="5" borderId="50" xfId="1" applyNumberFormat="1" applyFont="1" applyFill="1" applyBorder="1" applyAlignment="1" applyProtection="1">
      <alignment horizontal="center" wrapText="1"/>
      <protection hidden="1"/>
    </xf>
    <xf numFmtId="164" fontId="4" fillId="6" borderId="50" xfId="1" applyNumberFormat="1" applyFont="1" applyFill="1" applyBorder="1" applyAlignment="1" applyProtection="1">
      <alignment horizontal="center" wrapText="1"/>
      <protection hidden="1"/>
    </xf>
  </cellXfs>
  <cellStyles count="5">
    <cellStyle name="Link" xfId="4" builtinId="8"/>
    <cellStyle name="Normal" xfId="0" builtinId="0"/>
    <cellStyle name="Normal_Book2" xfId="2" xr:uid="{903DB9E9-CACC-46AF-A1A2-87B30924819A}"/>
    <cellStyle name="Normal_EN442" xfId="1" xr:uid="{0E5C4F0C-61E3-4DEF-87C7-37A5794F0C5C}"/>
    <cellStyle name="Normal_LogW-test 2" xfId="3" xr:uid="{EC5B857B-B354-4121-9682-9127603F9277}"/>
  </cellStyles>
  <dxfs count="0"/>
  <tableStyles count="0" defaultTableStyle="TableStyleMedium2" defaultPivotStyle="PivotStyleLight16"/>
  <colors>
    <mruColors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208838</xdr:colOff>
      <xdr:row>42</xdr:row>
      <xdr:rowOff>65667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26BEF61-9B6D-4258-A8D6-D11AA7ACF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238" cy="8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97</xdr:row>
      <xdr:rowOff>34477</xdr:rowOff>
    </xdr:from>
    <xdr:to>
      <xdr:col>33</xdr:col>
      <xdr:colOff>171450</xdr:colOff>
      <xdr:row>100</xdr:row>
      <xdr:rowOff>128781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0D3AA3F-BB49-40E8-8F7E-F94DC08A4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2025" y="14502952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504825</xdr:colOff>
      <xdr:row>14</xdr:row>
      <xdr:rowOff>95250</xdr:rowOff>
    </xdr:from>
    <xdr:to>
      <xdr:col>32</xdr:col>
      <xdr:colOff>581025</xdr:colOff>
      <xdr:row>17</xdr:row>
      <xdr:rowOff>141929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1787878-EA78-4E34-9E8F-7ECC769B9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0150" y="28384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0</xdr:row>
      <xdr:rowOff>19050</xdr:rowOff>
    </xdr:from>
    <xdr:to>
      <xdr:col>32</xdr:col>
      <xdr:colOff>561975</xdr:colOff>
      <xdr:row>3</xdr:row>
      <xdr:rowOff>46679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40131F8-B564-4C7D-A7A1-F8FE203A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0" y="190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22</xdr:col>
      <xdr:colOff>590550</xdr:colOff>
      <xdr:row>1</xdr:row>
      <xdr:rowOff>9525</xdr:rowOff>
    </xdr:from>
    <xdr:to>
      <xdr:col>26</xdr:col>
      <xdr:colOff>647700</xdr:colOff>
      <xdr:row>3</xdr:row>
      <xdr:rowOff>59546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53BFF66-918A-4C78-BC50-62C5586D4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0" y="238125"/>
          <a:ext cx="2619375" cy="431021"/>
        </a:xfrm>
        <a:prstGeom prst="rect">
          <a:avLst/>
        </a:prstGeom>
      </xdr:spPr>
    </xdr:pic>
    <xdr:clientData/>
  </xdr:twoCellAnchor>
  <xdr:twoCellAnchor editAs="oneCell">
    <xdr:from>
      <xdr:col>22</xdr:col>
      <xdr:colOff>571500</xdr:colOff>
      <xdr:row>15</xdr:row>
      <xdr:rowOff>114300</xdr:rowOff>
    </xdr:from>
    <xdr:to>
      <xdr:col>26</xdr:col>
      <xdr:colOff>628650</xdr:colOff>
      <xdr:row>17</xdr:row>
      <xdr:rowOff>154796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9F5980C6-45F6-4EB7-A071-3CD388956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5550" y="3057525"/>
          <a:ext cx="2619375" cy="431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485775</xdr:colOff>
      <xdr:row>97</xdr:row>
      <xdr:rowOff>15427</xdr:rowOff>
    </xdr:from>
    <xdr:ext cx="3295650" cy="637229"/>
    <xdr:pic>
      <xdr:nvPicPr>
        <xdr:cNvPr id="2" name="Billede 1">
          <a:extLst>
            <a:ext uri="{FF2B5EF4-FFF2-40B4-BE49-F238E27FC236}">
              <a16:creationId xmlns:a16="http://schemas.microsoft.com/office/drawing/2014/main" id="{B434DCDE-0E62-4FE4-80D9-1744E7B9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15255427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504825</xdr:colOff>
      <xdr:row>14</xdr:row>
      <xdr:rowOff>95250</xdr:rowOff>
    </xdr:from>
    <xdr:ext cx="3295650" cy="637229"/>
    <xdr:pic>
      <xdr:nvPicPr>
        <xdr:cNvPr id="3" name="Billede 2">
          <a:extLst>
            <a:ext uri="{FF2B5EF4-FFF2-40B4-BE49-F238E27FC236}">
              <a16:creationId xmlns:a16="http://schemas.microsoft.com/office/drawing/2014/main" id="{54760831-5173-4CE9-8757-95DC9C7F2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7075" y="2762250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485775</xdr:colOff>
      <xdr:row>0</xdr:row>
      <xdr:rowOff>19050</xdr:rowOff>
    </xdr:from>
    <xdr:ext cx="3295650" cy="637229"/>
    <xdr:pic>
      <xdr:nvPicPr>
        <xdr:cNvPr id="4" name="Billede 3">
          <a:extLst>
            <a:ext uri="{FF2B5EF4-FFF2-40B4-BE49-F238E27FC236}">
              <a16:creationId xmlns:a16="http://schemas.microsoft.com/office/drawing/2014/main" id="{D5BBEEBA-F637-4FD2-B8AC-E3D2ED4D6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19050"/>
          <a:ext cx="3295650" cy="637229"/>
        </a:xfrm>
        <a:prstGeom prst="rect">
          <a:avLst/>
        </a:prstGeom>
      </xdr:spPr>
    </xdr:pic>
    <xdr:clientData/>
  </xdr:oneCellAnchor>
  <xdr:twoCellAnchor editAs="oneCell">
    <xdr:from>
      <xdr:col>11</xdr:col>
      <xdr:colOff>95250</xdr:colOff>
      <xdr:row>15</xdr:row>
      <xdr:rowOff>66675</xdr:rowOff>
    </xdr:from>
    <xdr:to>
      <xdr:col>15</xdr:col>
      <xdr:colOff>168285</xdr:colOff>
      <xdr:row>18</xdr:row>
      <xdr:rowOff>22234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7DE25839-E462-45F7-A3E8-D5176951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009900"/>
          <a:ext cx="2635260" cy="536584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0</xdr:row>
      <xdr:rowOff>171450</xdr:rowOff>
    </xdr:from>
    <xdr:to>
      <xdr:col>15</xdr:col>
      <xdr:colOff>120660</xdr:colOff>
      <xdr:row>3</xdr:row>
      <xdr:rowOff>98434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94956375-E45C-4DD9-B248-CC1401F41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71450"/>
          <a:ext cx="2635260" cy="536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485775</xdr:colOff>
      <xdr:row>97</xdr:row>
      <xdr:rowOff>15427</xdr:rowOff>
    </xdr:from>
    <xdr:ext cx="3295650" cy="637229"/>
    <xdr:pic>
      <xdr:nvPicPr>
        <xdr:cNvPr id="2" name="Billede 1">
          <a:extLst>
            <a:ext uri="{FF2B5EF4-FFF2-40B4-BE49-F238E27FC236}">
              <a16:creationId xmlns:a16="http://schemas.microsoft.com/office/drawing/2014/main" id="{6AC38F2E-236A-4C68-9981-D0DF61D1C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15417352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504825</xdr:colOff>
      <xdr:row>14</xdr:row>
      <xdr:rowOff>95250</xdr:rowOff>
    </xdr:from>
    <xdr:ext cx="3295650" cy="637229"/>
    <xdr:pic>
      <xdr:nvPicPr>
        <xdr:cNvPr id="3" name="Billede 2">
          <a:extLst>
            <a:ext uri="{FF2B5EF4-FFF2-40B4-BE49-F238E27FC236}">
              <a16:creationId xmlns:a16="http://schemas.microsoft.com/office/drawing/2014/main" id="{B421B74A-7472-4A05-AA21-4FDFF58BF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7850" y="2838450"/>
          <a:ext cx="3295650" cy="637229"/>
        </a:xfrm>
        <a:prstGeom prst="rect">
          <a:avLst/>
        </a:prstGeom>
      </xdr:spPr>
    </xdr:pic>
    <xdr:clientData/>
  </xdr:oneCellAnchor>
  <xdr:oneCellAnchor>
    <xdr:from>
      <xdr:col>15</xdr:col>
      <xdr:colOff>485775</xdr:colOff>
      <xdr:row>0</xdr:row>
      <xdr:rowOff>19050</xdr:rowOff>
    </xdr:from>
    <xdr:ext cx="3295650" cy="637229"/>
    <xdr:pic>
      <xdr:nvPicPr>
        <xdr:cNvPr id="4" name="Billede 3">
          <a:extLst>
            <a:ext uri="{FF2B5EF4-FFF2-40B4-BE49-F238E27FC236}">
              <a16:creationId xmlns:a16="http://schemas.microsoft.com/office/drawing/2014/main" id="{DA9FC015-2367-439E-B25D-7B51BBC0D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19050"/>
          <a:ext cx="3295650" cy="637229"/>
        </a:xfrm>
        <a:prstGeom prst="rect">
          <a:avLst/>
        </a:prstGeom>
      </xdr:spPr>
    </xdr:pic>
    <xdr:clientData/>
  </xdr:oneCellAnchor>
  <xdr:twoCellAnchor editAs="oneCell">
    <xdr:from>
      <xdr:col>11</xdr:col>
      <xdr:colOff>35092</xdr:colOff>
      <xdr:row>0</xdr:row>
      <xdr:rowOff>120315</xdr:rowOff>
    </xdr:from>
    <xdr:to>
      <xdr:col>15</xdr:col>
      <xdr:colOff>101324</xdr:colOff>
      <xdr:row>3</xdr:row>
      <xdr:rowOff>45294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687B8CBA-BAAD-4F8B-A5D7-39DABBD10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9368" y="120315"/>
          <a:ext cx="2627956" cy="536584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15</xdr:row>
      <xdr:rowOff>19050</xdr:rowOff>
    </xdr:from>
    <xdr:to>
      <xdr:col>15</xdr:col>
      <xdr:colOff>206385</xdr:colOff>
      <xdr:row>17</xdr:row>
      <xdr:rowOff>165109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9C0BBA22-928B-4187-B635-575F6729B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2962275"/>
          <a:ext cx="2635260" cy="5365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91</xdr:row>
      <xdr:rowOff>34477</xdr:rowOff>
    </xdr:from>
    <xdr:to>
      <xdr:col>33</xdr:col>
      <xdr:colOff>171450</xdr:colOff>
      <xdr:row>94</xdr:row>
      <xdr:rowOff>128781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D64B098-258C-47A4-858A-C350A147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7875" y="14893477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504825</xdr:colOff>
      <xdr:row>14</xdr:row>
      <xdr:rowOff>95250</xdr:rowOff>
    </xdr:from>
    <xdr:to>
      <xdr:col>32</xdr:col>
      <xdr:colOff>581025</xdr:colOff>
      <xdr:row>17</xdr:row>
      <xdr:rowOff>141929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5B468B9-EA8E-450E-8610-A5209316B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7850" y="28384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0</xdr:row>
      <xdr:rowOff>19050</xdr:rowOff>
    </xdr:from>
    <xdr:to>
      <xdr:col>32</xdr:col>
      <xdr:colOff>561975</xdr:colOff>
      <xdr:row>3</xdr:row>
      <xdr:rowOff>46679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32266EB-2C5D-480E-8282-2A466EE0D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19050"/>
          <a:ext cx="3295650" cy="637229"/>
        </a:xfrm>
        <a:prstGeom prst="rect">
          <a:avLst/>
        </a:prstGeom>
      </xdr:spPr>
    </xdr:pic>
    <xdr:clientData/>
  </xdr:twoCellAnchor>
  <xdr:twoCellAnchor editAs="oneCell">
    <xdr:from>
      <xdr:col>22</xdr:col>
      <xdr:colOff>622291</xdr:colOff>
      <xdr:row>0</xdr:row>
      <xdr:rowOff>114301</xdr:rowOff>
    </xdr:from>
    <xdr:to>
      <xdr:col>27</xdr:col>
      <xdr:colOff>28576</xdr:colOff>
      <xdr:row>3</xdr:row>
      <xdr:rowOff>41285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B2B3531F-17FA-418C-91C0-CCEB42331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6341" y="114301"/>
          <a:ext cx="2635260" cy="536584"/>
        </a:xfrm>
        <a:prstGeom prst="rect">
          <a:avLst/>
        </a:prstGeom>
      </xdr:spPr>
    </xdr:pic>
    <xdr:clientData/>
  </xdr:twoCellAnchor>
  <xdr:twoCellAnchor editAs="oneCell">
    <xdr:from>
      <xdr:col>23</xdr:col>
      <xdr:colOff>60316</xdr:colOff>
      <xdr:row>14</xdr:row>
      <xdr:rowOff>161926</xdr:rowOff>
    </xdr:from>
    <xdr:to>
      <xdr:col>27</xdr:col>
      <xdr:colOff>133351</xdr:colOff>
      <xdr:row>17</xdr:row>
      <xdr:rowOff>107960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97073394-490E-4010-956A-20BEC38C9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116" y="2905126"/>
          <a:ext cx="2635260" cy="536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devad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udevad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udevad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udev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2D74-7AB5-4B04-B0F6-9A2483323C63}">
  <dimension ref="A1"/>
  <sheetViews>
    <sheetView workbookViewId="0">
      <selection activeCell="K33" sqref="K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F60ED-57D7-4C70-960C-02A8908BCA4D}">
  <sheetPr>
    <tabColor theme="1" tint="0.249977111117893"/>
    <pageSetUpPr fitToPage="1"/>
  </sheetPr>
  <dimension ref="A1:AG104"/>
  <sheetViews>
    <sheetView showGridLines="0" zoomScaleNormal="100" workbookViewId="0">
      <selection activeCell="F105" sqref="F105"/>
    </sheetView>
  </sheetViews>
  <sheetFormatPr defaultColWidth="10" defaultRowHeight="14.25" x14ac:dyDescent="0.2"/>
  <cols>
    <col min="1" max="1" width="21.85546875" style="2" customWidth="1"/>
    <col min="2" max="2" width="10.5703125" style="2" customWidth="1"/>
    <col min="3" max="3" width="7.7109375" style="2" customWidth="1"/>
    <col min="4" max="12" width="8.42578125" style="2" customWidth="1"/>
    <col min="13" max="18" width="8.42578125" style="44" customWidth="1"/>
    <col min="19" max="22" width="8.42578125" style="2" customWidth="1"/>
    <col min="23" max="24" width="10" style="2" bestFit="1" customWidth="1"/>
    <col min="25" max="25" width="8.5703125" style="2" customWidth="1"/>
    <col min="26" max="26" width="9.85546875" style="2" bestFit="1" customWidth="1"/>
    <col min="27" max="30" width="10" style="2" bestFit="1" customWidth="1"/>
    <col min="31" max="33" width="9.140625" style="2" bestFit="1" customWidth="1"/>
    <col min="34" max="16384" width="10" style="2"/>
  </cols>
  <sheetData>
    <row r="1" spans="1:33" ht="18" x14ac:dyDescent="0.25">
      <c r="A1" s="1" t="s">
        <v>40</v>
      </c>
      <c r="G1" s="3"/>
      <c r="I1" s="4"/>
      <c r="O1" s="45"/>
      <c r="P1" s="46"/>
      <c r="X1" s="3"/>
    </row>
    <row r="2" spans="1:33" ht="15" x14ac:dyDescent="0.25">
      <c r="A2" s="5" t="s">
        <v>32</v>
      </c>
    </row>
    <row r="3" spans="1:33" ht="15" x14ac:dyDescent="0.25">
      <c r="A3" s="6"/>
      <c r="Y3" s="7"/>
    </row>
    <row r="4" spans="1:33" s="7" customFormat="1" ht="15" thickBot="1" x14ac:dyDescent="0.25">
      <c r="M4" s="47"/>
      <c r="N4" s="47"/>
      <c r="O4" s="47"/>
      <c r="P4" s="47"/>
      <c r="Q4" s="47"/>
      <c r="R4" s="47"/>
    </row>
    <row r="5" spans="1:33" s="7" customFormat="1" ht="15" x14ac:dyDescent="0.25">
      <c r="A5" s="218" t="s">
        <v>0</v>
      </c>
      <c r="B5" s="219"/>
      <c r="C5" s="220"/>
      <c r="D5" s="239" t="s">
        <v>41</v>
      </c>
      <c r="E5" s="240"/>
      <c r="F5" s="240"/>
      <c r="G5" s="240"/>
      <c r="H5" s="240"/>
      <c r="I5" s="241"/>
      <c r="J5" s="239" t="s">
        <v>37</v>
      </c>
      <c r="K5" s="240"/>
      <c r="L5" s="240"/>
      <c r="M5" s="240"/>
      <c r="N5" s="240"/>
      <c r="O5" s="241"/>
      <c r="P5" s="239" t="s">
        <v>35</v>
      </c>
      <c r="Q5" s="240"/>
      <c r="R5" s="240"/>
      <c r="S5" s="240"/>
      <c r="T5" s="240"/>
      <c r="U5" s="241"/>
      <c r="V5" s="239" t="s">
        <v>34</v>
      </c>
      <c r="W5" s="240"/>
      <c r="X5" s="240"/>
      <c r="Y5" s="240"/>
      <c r="Z5" s="240"/>
      <c r="AA5" s="241"/>
      <c r="AB5" s="239" t="s">
        <v>33</v>
      </c>
      <c r="AC5" s="240"/>
      <c r="AD5" s="240"/>
      <c r="AE5" s="240"/>
      <c r="AF5" s="240"/>
      <c r="AG5" s="241"/>
    </row>
    <row r="6" spans="1:33" s="7" customFormat="1" ht="15" x14ac:dyDescent="0.25">
      <c r="A6" s="221" t="s">
        <v>31</v>
      </c>
      <c r="B6" s="222"/>
      <c r="C6" s="223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  <c r="V6" s="63">
        <v>320</v>
      </c>
      <c r="W6" s="64">
        <v>420</v>
      </c>
      <c r="X6" s="64">
        <v>520</v>
      </c>
      <c r="Y6" s="64">
        <v>620</v>
      </c>
      <c r="Z6" s="64">
        <v>720</v>
      </c>
      <c r="AA6" s="65">
        <v>920</v>
      </c>
      <c r="AB6" s="63">
        <v>320</v>
      </c>
      <c r="AC6" s="64">
        <v>420</v>
      </c>
      <c r="AD6" s="64">
        <v>520</v>
      </c>
      <c r="AE6" s="64">
        <v>620</v>
      </c>
      <c r="AF6" s="64">
        <v>720</v>
      </c>
      <c r="AG6" s="65">
        <v>920</v>
      </c>
    </row>
    <row r="7" spans="1:33" s="7" customFormat="1" ht="15.75" thickBot="1" x14ac:dyDescent="0.3">
      <c r="A7" s="215" t="s">
        <v>30</v>
      </c>
      <c r="B7" s="216"/>
      <c r="C7" s="217"/>
      <c r="D7" s="66">
        <v>300</v>
      </c>
      <c r="E7" s="67">
        <v>400</v>
      </c>
      <c r="F7" s="67">
        <v>500</v>
      </c>
      <c r="G7" s="67">
        <v>600</v>
      </c>
      <c r="H7" s="67">
        <v>700</v>
      </c>
      <c r="I7" s="68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  <c r="V7" s="69">
        <v>300</v>
      </c>
      <c r="W7" s="70">
        <v>400</v>
      </c>
      <c r="X7" s="70">
        <v>500</v>
      </c>
      <c r="Y7" s="70">
        <v>600</v>
      </c>
      <c r="Z7" s="70">
        <v>700</v>
      </c>
      <c r="AA7" s="71">
        <v>900</v>
      </c>
      <c r="AB7" s="69">
        <v>300</v>
      </c>
      <c r="AC7" s="70">
        <v>400</v>
      </c>
      <c r="AD7" s="70">
        <v>500</v>
      </c>
      <c r="AE7" s="70">
        <v>600</v>
      </c>
      <c r="AF7" s="70">
        <v>700</v>
      </c>
      <c r="AG7" s="71">
        <v>900</v>
      </c>
    </row>
    <row r="8" spans="1:33" s="7" customFormat="1" ht="15" x14ac:dyDescent="0.25">
      <c r="A8" s="218" t="s">
        <v>5</v>
      </c>
      <c r="B8" s="219"/>
      <c r="C8" s="220"/>
      <c r="D8" s="10">
        <v>307</v>
      </c>
      <c r="E8" s="11">
        <v>390</v>
      </c>
      <c r="F8" s="11">
        <v>471</v>
      </c>
      <c r="G8" s="11">
        <v>550</v>
      </c>
      <c r="H8" s="11">
        <v>627</v>
      </c>
      <c r="I8" s="12">
        <v>776</v>
      </c>
      <c r="J8" s="52">
        <v>468</v>
      </c>
      <c r="K8" s="11">
        <v>608</v>
      </c>
      <c r="L8" s="11">
        <v>744</v>
      </c>
      <c r="M8" s="11">
        <v>874</v>
      </c>
      <c r="N8" s="11">
        <v>1000</v>
      </c>
      <c r="O8" s="53">
        <v>1237</v>
      </c>
      <c r="P8" s="10">
        <v>531</v>
      </c>
      <c r="Q8" s="11">
        <v>680</v>
      </c>
      <c r="R8" s="11">
        <v>820</v>
      </c>
      <c r="S8" s="11">
        <v>952</v>
      </c>
      <c r="T8" s="11">
        <v>1077</v>
      </c>
      <c r="U8" s="12">
        <v>1308</v>
      </c>
      <c r="V8" s="52">
        <v>843</v>
      </c>
      <c r="W8" s="11">
        <v>1055</v>
      </c>
      <c r="X8" s="11">
        <v>1255</v>
      </c>
      <c r="Y8" s="11">
        <v>1446</v>
      </c>
      <c r="Z8" s="11">
        <v>1630</v>
      </c>
      <c r="AA8" s="53">
        <v>1977</v>
      </c>
      <c r="AB8" s="10">
        <v>1191</v>
      </c>
      <c r="AC8" s="11">
        <v>1479</v>
      </c>
      <c r="AD8" s="11">
        <v>1758</v>
      </c>
      <c r="AE8" s="11">
        <v>2031</v>
      </c>
      <c r="AF8" s="11">
        <v>2301</v>
      </c>
      <c r="AG8" s="12">
        <v>2835</v>
      </c>
    </row>
    <row r="9" spans="1:33" s="7" customFormat="1" ht="15" x14ac:dyDescent="0.25">
      <c r="A9" s="221" t="s">
        <v>6</v>
      </c>
      <c r="B9" s="222"/>
      <c r="C9" s="223"/>
      <c r="D9" s="13">
        <v>1.2766</v>
      </c>
      <c r="E9" s="14">
        <v>1.2667999999999999</v>
      </c>
      <c r="F9" s="14">
        <v>1.2568999999999999</v>
      </c>
      <c r="G9" s="14">
        <v>1.2471000000000001</v>
      </c>
      <c r="H9" s="14">
        <v>1.2465999999999999</v>
      </c>
      <c r="I9" s="15">
        <v>1.2456</v>
      </c>
      <c r="J9" s="16">
        <v>1.2596000000000001</v>
      </c>
      <c r="K9" s="14">
        <v>1.2643</v>
      </c>
      <c r="L9" s="14">
        <v>1.2690999999999999</v>
      </c>
      <c r="M9" s="14">
        <v>1.2738</v>
      </c>
      <c r="N9" s="14">
        <v>1.2879</v>
      </c>
      <c r="O9" s="17">
        <v>1.3160000000000001</v>
      </c>
      <c r="P9" s="13">
        <v>1.2988</v>
      </c>
      <c r="Q9" s="14">
        <v>1.3021</v>
      </c>
      <c r="R9" s="14">
        <v>1.3052999999999999</v>
      </c>
      <c r="S9" s="14">
        <v>1.3086</v>
      </c>
      <c r="T9" s="14">
        <v>1.3156000000000001</v>
      </c>
      <c r="U9" s="15">
        <v>1.3294999999999999</v>
      </c>
      <c r="V9" s="16">
        <v>1.2912999999999999</v>
      </c>
      <c r="W9" s="14">
        <v>1.3033999999999999</v>
      </c>
      <c r="X9" s="14">
        <v>1.3154999999999999</v>
      </c>
      <c r="Y9" s="14">
        <v>1.3275999999999999</v>
      </c>
      <c r="Z9" s="14">
        <v>1.3357000000000001</v>
      </c>
      <c r="AA9" s="17">
        <v>1.3519000000000001</v>
      </c>
      <c r="AB9" s="13">
        <v>1.2992999999999999</v>
      </c>
      <c r="AC9" s="14">
        <v>1.3036000000000001</v>
      </c>
      <c r="AD9" s="14">
        <v>1.3079000000000001</v>
      </c>
      <c r="AE9" s="14">
        <v>1.3122</v>
      </c>
      <c r="AF9" s="14">
        <v>1.3124</v>
      </c>
      <c r="AG9" s="15">
        <v>1.3129</v>
      </c>
    </row>
    <row r="10" spans="1:33" s="7" customFormat="1" ht="15" x14ac:dyDescent="0.25">
      <c r="A10" s="221" t="s">
        <v>38</v>
      </c>
      <c r="B10" s="222"/>
      <c r="C10" s="223"/>
      <c r="D10" s="21">
        <v>11.34</v>
      </c>
      <c r="E10" s="19">
        <v>14.52</v>
      </c>
      <c r="F10" s="19">
        <v>17.7</v>
      </c>
      <c r="G10" s="19">
        <v>20.88</v>
      </c>
      <c r="H10" s="19">
        <v>24.37</v>
      </c>
      <c r="I10" s="22">
        <v>31.35</v>
      </c>
      <c r="J10" s="18">
        <v>13.53</v>
      </c>
      <c r="K10" s="19">
        <v>17.670000000000002</v>
      </c>
      <c r="L10" s="19">
        <v>21.81</v>
      </c>
      <c r="M10" s="19">
        <v>25.95</v>
      </c>
      <c r="N10" s="19">
        <v>30.32</v>
      </c>
      <c r="O10" s="20">
        <v>39.049999999999997</v>
      </c>
      <c r="P10" s="49">
        <v>17.2</v>
      </c>
      <c r="Q10" s="50">
        <v>21.3</v>
      </c>
      <c r="R10" s="50">
        <v>25.4</v>
      </c>
      <c r="S10" s="50">
        <v>29.5</v>
      </c>
      <c r="T10" s="50">
        <v>34.5</v>
      </c>
      <c r="U10" s="51">
        <v>44.7</v>
      </c>
      <c r="V10" s="18">
        <v>22.2</v>
      </c>
      <c r="W10" s="19">
        <v>28.45</v>
      </c>
      <c r="X10" s="19">
        <v>34.700000000000003</v>
      </c>
      <c r="Y10" s="19">
        <v>40.950000000000003</v>
      </c>
      <c r="Z10" s="19">
        <v>47.98</v>
      </c>
      <c r="AA10" s="20">
        <v>62.05</v>
      </c>
      <c r="AB10" s="21">
        <v>31.2</v>
      </c>
      <c r="AC10" s="19">
        <v>40.369999999999997</v>
      </c>
      <c r="AD10" s="19">
        <v>49.53</v>
      </c>
      <c r="AE10" s="19">
        <v>58.7</v>
      </c>
      <c r="AF10" s="19">
        <v>68.819999999999993</v>
      </c>
      <c r="AG10" s="22">
        <v>89.06</v>
      </c>
    </row>
    <row r="11" spans="1:33" s="7" customFormat="1" ht="15" x14ac:dyDescent="0.25">
      <c r="A11" s="221" t="s">
        <v>7</v>
      </c>
      <c r="B11" s="222"/>
      <c r="C11" s="223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21">
        <v>1.86</v>
      </c>
      <c r="K11" s="19">
        <v>2.33</v>
      </c>
      <c r="L11" s="19">
        <v>2.8</v>
      </c>
      <c r="M11" s="19">
        <v>3.26</v>
      </c>
      <c r="N11" s="19">
        <v>3.73</v>
      </c>
      <c r="O11" s="22">
        <v>4.6500000000000004</v>
      </c>
      <c r="P11" s="21">
        <v>3.61</v>
      </c>
      <c r="Q11" s="19">
        <v>4.62</v>
      </c>
      <c r="R11" s="19">
        <v>5.63</v>
      </c>
      <c r="S11" s="19">
        <v>6.63</v>
      </c>
      <c r="T11" s="19">
        <v>7.61</v>
      </c>
      <c r="U11" s="22">
        <v>9.5500000000000007</v>
      </c>
      <c r="V11" s="18">
        <v>3.61</v>
      </c>
      <c r="W11" s="19">
        <v>4.62</v>
      </c>
      <c r="X11" s="19">
        <v>5.63</v>
      </c>
      <c r="Y11" s="19">
        <v>6.63</v>
      </c>
      <c r="Z11" s="19">
        <v>7.61</v>
      </c>
      <c r="AA11" s="20">
        <v>9.5500000000000007</v>
      </c>
      <c r="AB11" s="21">
        <v>5.4</v>
      </c>
      <c r="AC11" s="19">
        <v>6.86</v>
      </c>
      <c r="AD11" s="19">
        <v>8.33</v>
      </c>
      <c r="AE11" s="19">
        <v>9.8000000000000007</v>
      </c>
      <c r="AF11" s="19">
        <v>11.31</v>
      </c>
      <c r="AG11" s="22">
        <v>14.32</v>
      </c>
    </row>
    <row r="12" spans="1:33" s="7" customFormat="1" ht="17.25" thickBot="1" x14ac:dyDescent="0.35">
      <c r="A12" s="215" t="s">
        <v>8</v>
      </c>
      <c r="B12" s="216"/>
      <c r="C12" s="217"/>
      <c r="D12" s="54">
        <v>2.0808</v>
      </c>
      <c r="E12" s="55">
        <v>2.7467000000000001</v>
      </c>
      <c r="F12" s="55">
        <v>3.4481000000000002</v>
      </c>
      <c r="G12" s="55">
        <v>4.1839000000000004</v>
      </c>
      <c r="H12" s="55">
        <v>4.7789000000000001</v>
      </c>
      <c r="I12" s="56">
        <v>5.9378000000000002</v>
      </c>
      <c r="J12" s="57">
        <v>3.3902000000000001</v>
      </c>
      <c r="K12" s="55">
        <v>4.3240999999999996</v>
      </c>
      <c r="L12" s="55">
        <v>5.1928999999999998</v>
      </c>
      <c r="M12" s="55">
        <v>5.9890999999999996</v>
      </c>
      <c r="N12" s="55">
        <v>6.4847999999999999</v>
      </c>
      <c r="O12" s="58">
        <v>7.1866000000000003</v>
      </c>
      <c r="P12" s="54">
        <v>3.2997000000000001</v>
      </c>
      <c r="Q12" s="55">
        <v>4.1714000000000002</v>
      </c>
      <c r="R12" s="55">
        <v>4.9676</v>
      </c>
      <c r="S12" s="55">
        <v>5.6932999999999998</v>
      </c>
      <c r="T12" s="55">
        <v>6.2668999999999997</v>
      </c>
      <c r="U12" s="56">
        <v>7.2081999999999997</v>
      </c>
      <c r="V12" s="57">
        <v>5.3944999999999999</v>
      </c>
      <c r="W12" s="55">
        <v>6.4389000000000003</v>
      </c>
      <c r="X12" s="55">
        <v>7.3055000000000003</v>
      </c>
      <c r="Y12" s="55">
        <v>8.0282</v>
      </c>
      <c r="Z12" s="55">
        <v>8.7675000000000001</v>
      </c>
      <c r="AA12" s="58">
        <v>9.9809000000000001</v>
      </c>
      <c r="AB12" s="54">
        <v>7.3864999999999998</v>
      </c>
      <c r="AC12" s="55">
        <v>9.0197000000000003</v>
      </c>
      <c r="AD12" s="55">
        <v>10.542299999999999</v>
      </c>
      <c r="AE12" s="55">
        <v>11.9763</v>
      </c>
      <c r="AF12" s="55">
        <v>13.5578</v>
      </c>
      <c r="AG12" s="56">
        <v>16.671500000000002</v>
      </c>
    </row>
    <row r="13" spans="1:33" s="7" customFormat="1" x14ac:dyDescent="0.2"/>
    <row r="14" spans="1:33" ht="15.75" thickBot="1" x14ac:dyDescent="0.3">
      <c r="A14" s="5" t="s">
        <v>9</v>
      </c>
      <c r="G14" s="3"/>
      <c r="M14" s="2"/>
      <c r="N14" s="2"/>
      <c r="O14" s="3"/>
      <c r="P14" s="2"/>
      <c r="Q14" s="2"/>
      <c r="R14" s="2"/>
    </row>
    <row r="15" spans="1:33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  <c r="M15" s="2"/>
      <c r="N15" s="2"/>
      <c r="O15" s="2"/>
      <c r="P15" s="2"/>
      <c r="Q15" s="2"/>
      <c r="R15" s="2"/>
      <c r="V15" s="4"/>
    </row>
    <row r="16" spans="1:33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  <c r="M16" s="2"/>
      <c r="N16" s="2"/>
      <c r="O16" s="2"/>
      <c r="P16" s="2"/>
      <c r="Q16" s="2"/>
      <c r="R16" s="2"/>
      <c r="V16" s="4"/>
    </row>
    <row r="17" spans="1:33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65</v>
      </c>
      <c r="M17" s="2"/>
      <c r="N17" s="2"/>
      <c r="O17" s="2"/>
      <c r="P17" s="2"/>
      <c r="Q17" s="2"/>
      <c r="R17" s="2"/>
    </row>
    <row r="18" spans="1:33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M18" s="2"/>
      <c r="N18" s="2"/>
      <c r="O18" s="2"/>
      <c r="P18" s="2"/>
      <c r="Q18" s="2"/>
      <c r="R18" s="2"/>
    </row>
    <row r="19" spans="1:33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49.83288654563971</v>
      </c>
      <c r="M19" s="2"/>
      <c r="N19" s="2"/>
      <c r="O19" s="2"/>
      <c r="P19" s="2"/>
      <c r="Q19" s="2"/>
      <c r="R19" s="2"/>
    </row>
    <row r="20" spans="1:33" ht="15" x14ac:dyDescent="0.25">
      <c r="B20" s="43"/>
      <c r="M20" s="2"/>
      <c r="N20" s="2"/>
      <c r="O20" s="2"/>
      <c r="P20" s="2"/>
      <c r="Q20" s="2"/>
      <c r="R20" s="2"/>
    </row>
    <row r="21" spans="1:33" ht="15" x14ac:dyDescent="0.25">
      <c r="A21" s="208" t="s">
        <v>52</v>
      </c>
      <c r="B21" s="43"/>
      <c r="M21" s="2"/>
      <c r="N21" s="2"/>
      <c r="O21" s="2"/>
      <c r="P21" s="2"/>
      <c r="Q21" s="2"/>
      <c r="R21" s="2"/>
    </row>
    <row r="22" spans="1:33" ht="15" x14ac:dyDescent="0.25">
      <c r="A22" s="208" t="s">
        <v>53</v>
      </c>
      <c r="B22" s="43"/>
      <c r="M22" s="2"/>
      <c r="N22" s="2"/>
      <c r="O22" s="2"/>
      <c r="P22" s="2"/>
      <c r="Q22" s="2"/>
      <c r="R22" s="2"/>
    </row>
    <row r="23" spans="1:33" ht="15" x14ac:dyDescent="0.25">
      <c r="A23" s="208" t="s">
        <v>54</v>
      </c>
      <c r="B23" s="43"/>
      <c r="M23" s="2"/>
      <c r="N23" s="2"/>
      <c r="O23" s="2"/>
      <c r="P23" s="2"/>
      <c r="Q23" s="2"/>
      <c r="R23" s="2"/>
    </row>
    <row r="24" spans="1:33" ht="15" x14ac:dyDescent="0.25">
      <c r="A24" s="208" t="s">
        <v>55</v>
      </c>
      <c r="B24" s="43"/>
      <c r="M24" s="2"/>
      <c r="N24" s="2"/>
      <c r="O24" s="2"/>
      <c r="P24" s="2"/>
      <c r="Q24" s="2"/>
      <c r="R24" s="2"/>
    </row>
    <row r="25" spans="1:33" ht="15" x14ac:dyDescent="0.25">
      <c r="B25" s="43"/>
      <c r="M25" s="2"/>
      <c r="N25" s="2"/>
      <c r="O25" s="2"/>
      <c r="P25" s="2"/>
      <c r="Q25" s="2"/>
      <c r="R25" s="2"/>
    </row>
    <row r="26" spans="1:33" ht="15.75" thickBot="1" x14ac:dyDescent="0.3">
      <c r="A26" s="5" t="s">
        <v>18</v>
      </c>
      <c r="M26" s="2"/>
      <c r="N26" s="2"/>
      <c r="O26" s="2"/>
      <c r="P26" s="2"/>
      <c r="Q26" s="2"/>
      <c r="R26" s="2"/>
    </row>
    <row r="27" spans="1:33" ht="15" x14ac:dyDescent="0.25">
      <c r="A27" s="246" t="s">
        <v>27</v>
      </c>
      <c r="B27" s="247"/>
      <c r="C27" s="248"/>
      <c r="D27" s="239" t="str">
        <f>D5</f>
        <v>T10 (1P)</v>
      </c>
      <c r="E27" s="240"/>
      <c r="F27" s="240"/>
      <c r="G27" s="240"/>
      <c r="H27" s="240"/>
      <c r="I27" s="241"/>
      <c r="J27" s="239" t="str">
        <f t="shared" ref="J27" si="0">J5</f>
        <v>T11 (1PK)</v>
      </c>
      <c r="K27" s="240"/>
      <c r="L27" s="240"/>
      <c r="M27" s="240"/>
      <c r="N27" s="240"/>
      <c r="O27" s="241"/>
      <c r="P27" s="239" t="str">
        <f t="shared" ref="P27" si="1">P5</f>
        <v>T20 (2P)</v>
      </c>
      <c r="Q27" s="240"/>
      <c r="R27" s="240"/>
      <c r="S27" s="240"/>
      <c r="T27" s="240"/>
      <c r="U27" s="241"/>
      <c r="V27" s="239" t="str">
        <f t="shared" ref="V27" si="2">V5</f>
        <v>T22 (2PK)</v>
      </c>
      <c r="W27" s="240"/>
      <c r="X27" s="240"/>
      <c r="Y27" s="240"/>
      <c r="Z27" s="240"/>
      <c r="AA27" s="241"/>
      <c r="AB27" s="239" t="str">
        <f t="shared" ref="AB27" si="3">AB5</f>
        <v>T33 (3PK)</v>
      </c>
      <c r="AC27" s="240"/>
      <c r="AD27" s="240"/>
      <c r="AE27" s="240"/>
      <c r="AF27" s="240"/>
      <c r="AG27" s="241"/>
    </row>
    <row r="28" spans="1:33" ht="15" x14ac:dyDescent="0.25">
      <c r="A28" s="249" t="s">
        <v>28</v>
      </c>
      <c r="B28" s="250"/>
      <c r="C28" s="251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  <c r="V28" s="63">
        <v>320</v>
      </c>
      <c r="W28" s="64">
        <v>420</v>
      </c>
      <c r="X28" s="64">
        <v>520</v>
      </c>
      <c r="Y28" s="64">
        <v>620</v>
      </c>
      <c r="Z28" s="64">
        <v>720</v>
      </c>
      <c r="AA28" s="65">
        <v>920</v>
      </c>
      <c r="AB28" s="63">
        <v>320</v>
      </c>
      <c r="AC28" s="64">
        <v>420</v>
      </c>
      <c r="AD28" s="64">
        <v>520</v>
      </c>
      <c r="AE28" s="64">
        <v>620</v>
      </c>
      <c r="AF28" s="64">
        <v>720</v>
      </c>
      <c r="AG28" s="65">
        <v>920</v>
      </c>
    </row>
    <row r="29" spans="1:33" ht="15.75" thickBot="1" x14ac:dyDescent="0.3">
      <c r="A29" s="252" t="s">
        <v>29</v>
      </c>
      <c r="B29" s="253"/>
      <c r="C29" s="254"/>
      <c r="D29" s="66">
        <v>300</v>
      </c>
      <c r="E29" s="67">
        <v>400</v>
      </c>
      <c r="F29" s="67">
        <v>500</v>
      </c>
      <c r="G29" s="67">
        <v>600</v>
      </c>
      <c r="H29" s="67">
        <v>700</v>
      </c>
      <c r="I29" s="68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  <c r="V29" s="69">
        <v>300</v>
      </c>
      <c r="W29" s="70">
        <v>400</v>
      </c>
      <c r="X29" s="70">
        <v>500</v>
      </c>
      <c r="Y29" s="70">
        <v>600</v>
      </c>
      <c r="Z29" s="70">
        <v>700</v>
      </c>
      <c r="AA29" s="71">
        <v>900</v>
      </c>
      <c r="AB29" s="69">
        <v>300</v>
      </c>
      <c r="AC29" s="70">
        <v>400</v>
      </c>
      <c r="AD29" s="70">
        <v>500</v>
      </c>
      <c r="AE29" s="70">
        <v>600</v>
      </c>
      <c r="AF29" s="70">
        <v>700</v>
      </c>
      <c r="AG29" s="71">
        <v>900</v>
      </c>
    </row>
    <row r="30" spans="1:33" ht="15" x14ac:dyDescent="0.25">
      <c r="A30" s="244" t="s">
        <v>39</v>
      </c>
      <c r="B30" s="242" t="s">
        <v>26</v>
      </c>
      <c r="C30" s="242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  <c r="V30" s="72"/>
      <c r="W30" s="73"/>
      <c r="X30" s="73"/>
      <c r="Y30" s="73"/>
      <c r="Z30" s="73"/>
      <c r="AA30" s="74"/>
      <c r="AB30" s="72"/>
      <c r="AC30" s="73"/>
      <c r="AD30" s="73"/>
      <c r="AE30" s="73"/>
      <c r="AF30" s="73"/>
      <c r="AG30" s="74"/>
    </row>
    <row r="31" spans="1:33" ht="15.75" customHeight="1" thickBot="1" x14ac:dyDescent="0.25">
      <c r="A31" s="245"/>
      <c r="B31" s="243"/>
      <c r="C31" s="243"/>
      <c r="D31" s="75"/>
      <c r="E31" s="76"/>
      <c r="F31" s="76"/>
      <c r="G31" s="76"/>
      <c r="H31" s="76"/>
      <c r="I31" s="77"/>
      <c r="J31" s="75"/>
      <c r="K31" s="76"/>
      <c r="L31" s="76"/>
      <c r="M31" s="76"/>
      <c r="N31" s="76"/>
      <c r="O31" s="77"/>
      <c r="P31" s="75"/>
      <c r="Q31" s="76"/>
      <c r="R31" s="76"/>
      <c r="S31" s="76"/>
      <c r="T31" s="76"/>
      <c r="U31" s="77"/>
      <c r="V31" s="75"/>
      <c r="W31" s="76"/>
      <c r="X31" s="76"/>
      <c r="Y31" s="76"/>
      <c r="Z31" s="76"/>
      <c r="AA31" s="77"/>
      <c r="AB31" s="75"/>
      <c r="AC31" s="76"/>
      <c r="AD31" s="76"/>
      <c r="AE31" s="76"/>
      <c r="AF31" s="76"/>
      <c r="AG31" s="77"/>
    </row>
    <row r="32" spans="1:33" ht="15" x14ac:dyDescent="0.25">
      <c r="A32" s="141">
        <f>B32+10</f>
        <v>410</v>
      </c>
      <c r="B32" s="142">
        <v>400</v>
      </c>
      <c r="C32" s="143"/>
      <c r="D32" s="153">
        <f t="shared" ref="D32:M48" si="4">ROUND((($B$19/50)^D$9)*D$8*$B32/1000,0)</f>
        <v>123</v>
      </c>
      <c r="E32" s="154">
        <f t="shared" si="4"/>
        <v>156</v>
      </c>
      <c r="F32" s="154">
        <f t="shared" si="4"/>
        <v>188</v>
      </c>
      <c r="G32" s="154">
        <f t="shared" si="4"/>
        <v>220</v>
      </c>
      <c r="H32" s="154">
        <f t="shared" si="4"/>
        <v>251</v>
      </c>
      <c r="I32" s="155">
        <f t="shared" si="4"/>
        <v>310</v>
      </c>
      <c r="J32" s="154">
        <f t="shared" si="4"/>
        <v>187</v>
      </c>
      <c r="K32" s="154">
        <f t="shared" si="4"/>
        <v>243</v>
      </c>
      <c r="L32" s="154">
        <f t="shared" si="4"/>
        <v>298</v>
      </c>
      <c r="M32" s="154">
        <f t="shared" si="4"/>
        <v>350</v>
      </c>
      <c r="N32" s="154">
        <f t="shared" ref="N32:W48" si="5">ROUND((($B$19/50)^N$9)*N$8*$B32/1000,0)</f>
        <v>400</v>
      </c>
      <c r="O32" s="155">
        <f t="shared" si="5"/>
        <v>495</v>
      </c>
      <c r="P32" s="154">
        <f t="shared" si="5"/>
        <v>212</v>
      </c>
      <c r="Q32" s="154">
        <f t="shared" si="5"/>
        <v>272</v>
      </c>
      <c r="R32" s="154">
        <f t="shared" si="5"/>
        <v>328</v>
      </c>
      <c r="S32" s="154">
        <f t="shared" si="5"/>
        <v>381</v>
      </c>
      <c r="T32" s="154">
        <f t="shared" si="5"/>
        <v>431</v>
      </c>
      <c r="U32" s="155">
        <f t="shared" si="5"/>
        <v>523</v>
      </c>
      <c r="V32" s="153">
        <f t="shared" si="5"/>
        <v>337</v>
      </c>
      <c r="W32" s="154">
        <f t="shared" si="5"/>
        <v>422</v>
      </c>
      <c r="X32" s="154">
        <f t="shared" ref="X32:AG48" si="6">ROUND((($B$19/50)^X$9)*X$8*$B32/1000,0)</f>
        <v>502</v>
      </c>
      <c r="Y32" s="154">
        <f t="shared" si="6"/>
        <v>578</v>
      </c>
      <c r="Z32" s="154">
        <f t="shared" si="6"/>
        <v>652</v>
      </c>
      <c r="AA32" s="155">
        <f t="shared" si="6"/>
        <v>791</v>
      </c>
      <c r="AB32" s="172"/>
      <c r="AC32" s="173"/>
      <c r="AD32" s="154">
        <f t="shared" si="6"/>
        <v>703</v>
      </c>
      <c r="AE32" s="154">
        <f t="shared" si="6"/>
        <v>812</v>
      </c>
      <c r="AF32" s="154">
        <f t="shared" si="6"/>
        <v>920</v>
      </c>
      <c r="AG32" s="155">
        <f t="shared" si="6"/>
        <v>1134</v>
      </c>
    </row>
    <row r="33" spans="1:33" ht="15" x14ac:dyDescent="0.25">
      <c r="A33" s="84">
        <f t="shared" ref="A33:A48" si="7">B33+10</f>
        <v>510</v>
      </c>
      <c r="B33" s="79">
        <v>500</v>
      </c>
      <c r="C33" s="80"/>
      <c r="D33" s="83">
        <f t="shared" si="4"/>
        <v>154</v>
      </c>
      <c r="E33" s="81">
        <f t="shared" si="4"/>
        <v>195</v>
      </c>
      <c r="F33" s="81">
        <f t="shared" si="4"/>
        <v>236</v>
      </c>
      <c r="G33" s="81">
        <f t="shared" si="4"/>
        <v>275</v>
      </c>
      <c r="H33" s="81">
        <f t="shared" si="4"/>
        <v>314</v>
      </c>
      <c r="I33" s="82">
        <f t="shared" si="4"/>
        <v>388</v>
      </c>
      <c r="J33" s="81">
        <f t="shared" si="4"/>
        <v>234</v>
      </c>
      <c r="K33" s="81">
        <f t="shared" si="4"/>
        <v>304</v>
      </c>
      <c r="L33" s="81">
        <f t="shared" si="4"/>
        <v>372</v>
      </c>
      <c r="M33" s="81">
        <f t="shared" si="4"/>
        <v>437</v>
      </c>
      <c r="N33" s="81">
        <f t="shared" si="5"/>
        <v>500</v>
      </c>
      <c r="O33" s="82">
        <f t="shared" si="5"/>
        <v>619</v>
      </c>
      <c r="P33" s="81">
        <f t="shared" si="5"/>
        <v>266</v>
      </c>
      <c r="Q33" s="81">
        <f t="shared" si="5"/>
        <v>340</v>
      </c>
      <c r="R33" s="81">
        <f t="shared" si="5"/>
        <v>410</v>
      </c>
      <c r="S33" s="81">
        <f t="shared" si="5"/>
        <v>476</v>
      </c>
      <c r="T33" s="81">
        <f t="shared" si="5"/>
        <v>539</v>
      </c>
      <c r="U33" s="82">
        <f t="shared" si="5"/>
        <v>654</v>
      </c>
      <c r="V33" s="83">
        <f t="shared" si="5"/>
        <v>422</v>
      </c>
      <c r="W33" s="81">
        <f t="shared" si="5"/>
        <v>528</v>
      </c>
      <c r="X33" s="81">
        <f t="shared" si="6"/>
        <v>628</v>
      </c>
      <c r="Y33" s="81">
        <f t="shared" si="6"/>
        <v>723</v>
      </c>
      <c r="Z33" s="81">
        <f t="shared" si="6"/>
        <v>815</v>
      </c>
      <c r="AA33" s="82">
        <f t="shared" si="6"/>
        <v>989</v>
      </c>
      <c r="AB33" s="83">
        <f t="shared" si="6"/>
        <v>596</v>
      </c>
      <c r="AC33" s="81">
        <f t="shared" si="6"/>
        <v>740</v>
      </c>
      <c r="AD33" s="81">
        <f t="shared" si="6"/>
        <v>879</v>
      </c>
      <c r="AE33" s="81">
        <f t="shared" si="6"/>
        <v>1016</v>
      </c>
      <c r="AF33" s="81">
        <f t="shared" si="6"/>
        <v>1151</v>
      </c>
      <c r="AG33" s="82">
        <f t="shared" si="6"/>
        <v>1418</v>
      </c>
    </row>
    <row r="34" spans="1:33" ht="15" x14ac:dyDescent="0.25">
      <c r="A34" s="84">
        <f t="shared" si="7"/>
        <v>610</v>
      </c>
      <c r="B34" s="79">
        <v>600</v>
      </c>
      <c r="C34" s="80"/>
      <c r="D34" s="83">
        <f t="shared" si="4"/>
        <v>184</v>
      </c>
      <c r="E34" s="81">
        <f t="shared" si="4"/>
        <v>234</v>
      </c>
      <c r="F34" s="81">
        <f t="shared" si="4"/>
        <v>283</v>
      </c>
      <c r="G34" s="81">
        <f t="shared" si="4"/>
        <v>330</v>
      </c>
      <c r="H34" s="81">
        <f t="shared" si="4"/>
        <v>376</v>
      </c>
      <c r="I34" s="82">
        <f t="shared" si="4"/>
        <v>466</v>
      </c>
      <c r="J34" s="81">
        <f t="shared" si="4"/>
        <v>281</v>
      </c>
      <c r="K34" s="81">
        <f t="shared" si="4"/>
        <v>365</v>
      </c>
      <c r="L34" s="81">
        <f t="shared" si="4"/>
        <v>446</v>
      </c>
      <c r="M34" s="81">
        <f t="shared" si="4"/>
        <v>524</v>
      </c>
      <c r="N34" s="81">
        <f t="shared" si="5"/>
        <v>600</v>
      </c>
      <c r="O34" s="82">
        <f t="shared" si="5"/>
        <v>742</v>
      </c>
      <c r="P34" s="81">
        <f t="shared" si="5"/>
        <v>319</v>
      </c>
      <c r="Q34" s="81">
        <f t="shared" si="5"/>
        <v>408</v>
      </c>
      <c r="R34" s="81">
        <f t="shared" si="5"/>
        <v>492</v>
      </c>
      <c r="S34" s="81">
        <f t="shared" si="5"/>
        <v>571</v>
      </c>
      <c r="T34" s="81">
        <f t="shared" si="5"/>
        <v>646</v>
      </c>
      <c r="U34" s="82">
        <f t="shared" si="5"/>
        <v>785</v>
      </c>
      <c r="V34" s="83">
        <f t="shared" si="5"/>
        <v>506</v>
      </c>
      <c r="W34" s="81">
        <f t="shared" si="5"/>
        <v>633</v>
      </c>
      <c r="X34" s="81">
        <f t="shared" si="6"/>
        <v>753</v>
      </c>
      <c r="Y34" s="81">
        <f t="shared" si="6"/>
        <v>868</v>
      </c>
      <c r="Z34" s="81">
        <f t="shared" si="6"/>
        <v>978</v>
      </c>
      <c r="AA34" s="82">
        <f t="shared" si="6"/>
        <v>1186</v>
      </c>
      <c r="AB34" s="83">
        <f t="shared" si="6"/>
        <v>715</v>
      </c>
      <c r="AC34" s="81">
        <f t="shared" si="6"/>
        <v>887</v>
      </c>
      <c r="AD34" s="81">
        <f t="shared" si="6"/>
        <v>1055</v>
      </c>
      <c r="AE34" s="81">
        <f t="shared" si="6"/>
        <v>1219</v>
      </c>
      <c r="AF34" s="81">
        <f t="shared" si="6"/>
        <v>1381</v>
      </c>
      <c r="AG34" s="82">
        <f t="shared" si="6"/>
        <v>1701</v>
      </c>
    </row>
    <row r="35" spans="1:33" ht="15" x14ac:dyDescent="0.25">
      <c r="A35" s="84">
        <f t="shared" si="7"/>
        <v>710</v>
      </c>
      <c r="B35" s="79">
        <v>700</v>
      </c>
      <c r="C35" s="80"/>
      <c r="D35" s="83">
        <f t="shared" si="4"/>
        <v>215</v>
      </c>
      <c r="E35" s="81">
        <f t="shared" si="4"/>
        <v>273</v>
      </c>
      <c r="F35" s="81">
        <f t="shared" si="4"/>
        <v>330</v>
      </c>
      <c r="G35" s="81">
        <f t="shared" si="4"/>
        <v>385</v>
      </c>
      <c r="H35" s="81">
        <f t="shared" si="4"/>
        <v>439</v>
      </c>
      <c r="I35" s="82">
        <f t="shared" si="4"/>
        <v>543</v>
      </c>
      <c r="J35" s="81">
        <f t="shared" si="4"/>
        <v>328</v>
      </c>
      <c r="K35" s="81">
        <f t="shared" si="4"/>
        <v>426</v>
      </c>
      <c r="L35" s="81">
        <f t="shared" si="4"/>
        <v>521</v>
      </c>
      <c r="M35" s="81">
        <f t="shared" si="4"/>
        <v>612</v>
      </c>
      <c r="N35" s="81">
        <f t="shared" si="5"/>
        <v>700</v>
      </c>
      <c r="O35" s="82">
        <f t="shared" si="5"/>
        <v>866</v>
      </c>
      <c r="P35" s="81">
        <f t="shared" si="5"/>
        <v>372</v>
      </c>
      <c r="Q35" s="81">
        <f t="shared" si="5"/>
        <v>476</v>
      </c>
      <c r="R35" s="81">
        <f t="shared" si="5"/>
        <v>574</v>
      </c>
      <c r="S35" s="81">
        <f t="shared" si="5"/>
        <v>666</v>
      </c>
      <c r="T35" s="81">
        <f t="shared" si="5"/>
        <v>754</v>
      </c>
      <c r="U35" s="82">
        <f t="shared" si="5"/>
        <v>916</v>
      </c>
      <c r="V35" s="83">
        <f t="shared" si="5"/>
        <v>590</v>
      </c>
      <c r="W35" s="81">
        <f t="shared" si="5"/>
        <v>739</v>
      </c>
      <c r="X35" s="81">
        <f t="shared" si="6"/>
        <v>879</v>
      </c>
      <c r="Y35" s="81">
        <f t="shared" si="6"/>
        <v>1012</v>
      </c>
      <c r="Z35" s="81">
        <f t="shared" si="6"/>
        <v>1141</v>
      </c>
      <c r="AA35" s="82">
        <f t="shared" si="6"/>
        <v>1384</v>
      </c>
      <c r="AB35" s="83">
        <f t="shared" si="6"/>
        <v>834</v>
      </c>
      <c r="AC35" s="81">
        <f t="shared" si="6"/>
        <v>1035</v>
      </c>
      <c r="AD35" s="81">
        <f t="shared" si="6"/>
        <v>1231</v>
      </c>
      <c r="AE35" s="81">
        <f t="shared" si="6"/>
        <v>1422</v>
      </c>
      <c r="AF35" s="81">
        <f t="shared" si="6"/>
        <v>1611</v>
      </c>
      <c r="AG35" s="82">
        <f t="shared" si="6"/>
        <v>1985</v>
      </c>
    </row>
    <row r="36" spans="1:33" ht="15" x14ac:dyDescent="0.25">
      <c r="A36" s="84">
        <f t="shared" si="7"/>
        <v>810</v>
      </c>
      <c r="B36" s="79">
        <v>800</v>
      </c>
      <c r="C36" s="80"/>
      <c r="D36" s="83">
        <f t="shared" si="4"/>
        <v>246</v>
      </c>
      <c r="E36" s="81">
        <f t="shared" si="4"/>
        <v>312</v>
      </c>
      <c r="F36" s="81">
        <f t="shared" si="4"/>
        <v>377</v>
      </c>
      <c r="G36" s="81">
        <f t="shared" si="4"/>
        <v>440</v>
      </c>
      <c r="H36" s="81">
        <f t="shared" si="4"/>
        <v>502</v>
      </c>
      <c r="I36" s="82">
        <f t="shared" si="4"/>
        <v>621</v>
      </c>
      <c r="J36" s="81">
        <f t="shared" si="4"/>
        <v>374</v>
      </c>
      <c r="K36" s="81">
        <f t="shared" si="4"/>
        <v>486</v>
      </c>
      <c r="L36" s="81">
        <f t="shared" si="4"/>
        <v>595</v>
      </c>
      <c r="M36" s="81">
        <f t="shared" si="4"/>
        <v>699</v>
      </c>
      <c r="N36" s="81">
        <f t="shared" si="5"/>
        <v>800</v>
      </c>
      <c r="O36" s="82">
        <f t="shared" si="5"/>
        <v>990</v>
      </c>
      <c r="P36" s="81">
        <f t="shared" si="5"/>
        <v>425</v>
      </c>
      <c r="Q36" s="81">
        <f t="shared" si="5"/>
        <v>544</v>
      </c>
      <c r="R36" s="81">
        <f t="shared" si="5"/>
        <v>656</v>
      </c>
      <c r="S36" s="81">
        <f t="shared" si="5"/>
        <v>762</v>
      </c>
      <c r="T36" s="81">
        <f t="shared" si="5"/>
        <v>862</v>
      </c>
      <c r="U36" s="82">
        <f t="shared" si="5"/>
        <v>1046</v>
      </c>
      <c r="V36" s="83">
        <f t="shared" si="5"/>
        <v>674</v>
      </c>
      <c r="W36" s="81">
        <f t="shared" si="5"/>
        <v>844</v>
      </c>
      <c r="X36" s="81">
        <f t="shared" si="6"/>
        <v>1004</v>
      </c>
      <c r="Y36" s="81">
        <f t="shared" si="6"/>
        <v>1157</v>
      </c>
      <c r="Z36" s="81">
        <f t="shared" si="6"/>
        <v>1304</v>
      </c>
      <c r="AA36" s="82">
        <f t="shared" si="6"/>
        <v>1582</v>
      </c>
      <c r="AB36" s="83">
        <f t="shared" si="6"/>
        <v>953</v>
      </c>
      <c r="AC36" s="81">
        <f t="shared" si="6"/>
        <v>1183</v>
      </c>
      <c r="AD36" s="81">
        <f t="shared" si="6"/>
        <v>1406</v>
      </c>
      <c r="AE36" s="81">
        <f t="shared" si="6"/>
        <v>1625</v>
      </c>
      <c r="AF36" s="81">
        <f t="shared" si="6"/>
        <v>1841</v>
      </c>
      <c r="AG36" s="82">
        <f t="shared" si="6"/>
        <v>2268</v>
      </c>
    </row>
    <row r="37" spans="1:33" ht="15" x14ac:dyDescent="0.25">
      <c r="A37" s="84">
        <f t="shared" si="7"/>
        <v>910</v>
      </c>
      <c r="B37" s="79">
        <v>900</v>
      </c>
      <c r="C37" s="80"/>
      <c r="D37" s="83">
        <f t="shared" si="4"/>
        <v>276</v>
      </c>
      <c r="E37" s="81">
        <f t="shared" si="4"/>
        <v>351</v>
      </c>
      <c r="F37" s="81">
        <f t="shared" si="4"/>
        <v>424</v>
      </c>
      <c r="G37" s="81">
        <f t="shared" si="4"/>
        <v>495</v>
      </c>
      <c r="H37" s="81">
        <f t="shared" si="4"/>
        <v>564</v>
      </c>
      <c r="I37" s="82">
        <f t="shared" si="4"/>
        <v>698</v>
      </c>
      <c r="J37" s="81">
        <f t="shared" si="4"/>
        <v>421</v>
      </c>
      <c r="K37" s="81">
        <f t="shared" si="4"/>
        <v>547</v>
      </c>
      <c r="L37" s="81">
        <f t="shared" si="4"/>
        <v>670</v>
      </c>
      <c r="M37" s="81">
        <f t="shared" si="4"/>
        <v>787</v>
      </c>
      <c r="N37" s="81">
        <f t="shared" si="5"/>
        <v>900</v>
      </c>
      <c r="O37" s="82">
        <f t="shared" si="5"/>
        <v>1113</v>
      </c>
      <c r="P37" s="81">
        <f t="shared" si="5"/>
        <v>478</v>
      </c>
      <c r="Q37" s="81">
        <f t="shared" si="5"/>
        <v>612</v>
      </c>
      <c r="R37" s="81">
        <f t="shared" si="5"/>
        <v>738</v>
      </c>
      <c r="S37" s="81">
        <f t="shared" si="5"/>
        <v>857</v>
      </c>
      <c r="T37" s="81">
        <f t="shared" si="5"/>
        <v>969</v>
      </c>
      <c r="U37" s="82">
        <f t="shared" si="5"/>
        <v>1177</v>
      </c>
      <c r="V37" s="83">
        <f t="shared" si="5"/>
        <v>759</v>
      </c>
      <c r="W37" s="81">
        <f t="shared" si="5"/>
        <v>950</v>
      </c>
      <c r="X37" s="81">
        <f t="shared" si="6"/>
        <v>1130</v>
      </c>
      <c r="Y37" s="81">
        <f t="shared" si="6"/>
        <v>1301</v>
      </c>
      <c r="Z37" s="81">
        <f t="shared" si="6"/>
        <v>1467</v>
      </c>
      <c r="AA37" s="82">
        <f t="shared" si="6"/>
        <v>1779</v>
      </c>
      <c r="AB37" s="83">
        <f t="shared" si="6"/>
        <v>1072</v>
      </c>
      <c r="AC37" s="81">
        <f t="shared" si="6"/>
        <v>1331</v>
      </c>
      <c r="AD37" s="81">
        <f t="shared" si="6"/>
        <v>1582</v>
      </c>
      <c r="AE37" s="81">
        <f t="shared" si="6"/>
        <v>1828</v>
      </c>
      <c r="AF37" s="81">
        <f t="shared" si="6"/>
        <v>2071</v>
      </c>
      <c r="AG37" s="82">
        <f t="shared" si="6"/>
        <v>2552</v>
      </c>
    </row>
    <row r="38" spans="1:33" ht="15" x14ac:dyDescent="0.25">
      <c r="A38" s="84">
        <f t="shared" si="7"/>
        <v>1010</v>
      </c>
      <c r="B38" s="79">
        <v>1000</v>
      </c>
      <c r="C38" s="80"/>
      <c r="D38" s="83">
        <f t="shared" si="4"/>
        <v>307</v>
      </c>
      <c r="E38" s="81">
        <f t="shared" si="4"/>
        <v>390</v>
      </c>
      <c r="F38" s="81">
        <f t="shared" si="4"/>
        <v>471</v>
      </c>
      <c r="G38" s="81">
        <f t="shared" si="4"/>
        <v>550</v>
      </c>
      <c r="H38" s="81">
        <f t="shared" si="4"/>
        <v>627</v>
      </c>
      <c r="I38" s="82">
        <f t="shared" si="4"/>
        <v>776</v>
      </c>
      <c r="J38" s="81">
        <f t="shared" si="4"/>
        <v>468</v>
      </c>
      <c r="K38" s="81">
        <f t="shared" si="4"/>
        <v>608</v>
      </c>
      <c r="L38" s="81">
        <f t="shared" si="4"/>
        <v>744</v>
      </c>
      <c r="M38" s="81">
        <f t="shared" si="4"/>
        <v>874</v>
      </c>
      <c r="N38" s="81">
        <f t="shared" si="5"/>
        <v>1000</v>
      </c>
      <c r="O38" s="82">
        <f t="shared" si="5"/>
        <v>1237</v>
      </c>
      <c r="P38" s="81">
        <f t="shared" si="5"/>
        <v>531</v>
      </c>
      <c r="Q38" s="81">
        <f t="shared" si="5"/>
        <v>680</v>
      </c>
      <c r="R38" s="81">
        <f t="shared" si="5"/>
        <v>820</v>
      </c>
      <c r="S38" s="81">
        <f t="shared" si="5"/>
        <v>952</v>
      </c>
      <c r="T38" s="81">
        <f t="shared" si="5"/>
        <v>1077</v>
      </c>
      <c r="U38" s="82">
        <f t="shared" si="5"/>
        <v>1308</v>
      </c>
      <c r="V38" s="83">
        <f t="shared" si="5"/>
        <v>843</v>
      </c>
      <c r="W38" s="81">
        <f t="shared" si="5"/>
        <v>1055</v>
      </c>
      <c r="X38" s="81">
        <f t="shared" si="6"/>
        <v>1255</v>
      </c>
      <c r="Y38" s="81">
        <f t="shared" si="6"/>
        <v>1446</v>
      </c>
      <c r="Z38" s="81">
        <f t="shared" si="6"/>
        <v>1630</v>
      </c>
      <c r="AA38" s="82">
        <f t="shared" si="6"/>
        <v>1977</v>
      </c>
      <c r="AB38" s="83">
        <f t="shared" si="6"/>
        <v>1191</v>
      </c>
      <c r="AC38" s="81">
        <f t="shared" si="6"/>
        <v>1479</v>
      </c>
      <c r="AD38" s="81">
        <f t="shared" si="6"/>
        <v>1758</v>
      </c>
      <c r="AE38" s="81">
        <f t="shared" si="6"/>
        <v>2031</v>
      </c>
      <c r="AF38" s="81">
        <f t="shared" si="6"/>
        <v>2301</v>
      </c>
      <c r="AG38" s="82">
        <f t="shared" si="6"/>
        <v>2835</v>
      </c>
    </row>
    <row r="39" spans="1:33" ht="15" x14ac:dyDescent="0.25">
      <c r="A39" s="84">
        <f t="shared" si="7"/>
        <v>1110</v>
      </c>
      <c r="B39" s="79">
        <v>1100</v>
      </c>
      <c r="C39" s="80"/>
      <c r="D39" s="83">
        <f t="shared" si="4"/>
        <v>338</v>
      </c>
      <c r="E39" s="81">
        <f t="shared" si="4"/>
        <v>429</v>
      </c>
      <c r="F39" s="81">
        <f t="shared" si="4"/>
        <v>518</v>
      </c>
      <c r="G39" s="81">
        <f t="shared" si="4"/>
        <v>605</v>
      </c>
      <c r="H39" s="81">
        <f t="shared" si="4"/>
        <v>690</v>
      </c>
      <c r="I39" s="82">
        <f t="shared" si="4"/>
        <v>854</v>
      </c>
      <c r="J39" s="81">
        <f t="shared" si="4"/>
        <v>515</v>
      </c>
      <c r="K39" s="81">
        <f t="shared" si="4"/>
        <v>669</v>
      </c>
      <c r="L39" s="81">
        <f t="shared" si="4"/>
        <v>818</v>
      </c>
      <c r="M39" s="81">
        <f t="shared" si="4"/>
        <v>961</v>
      </c>
      <c r="N39" s="81">
        <f t="shared" si="5"/>
        <v>1100</v>
      </c>
      <c r="O39" s="82">
        <f t="shared" si="5"/>
        <v>1361</v>
      </c>
      <c r="P39" s="81">
        <f t="shared" si="5"/>
        <v>584</v>
      </c>
      <c r="Q39" s="81">
        <f t="shared" si="5"/>
        <v>748</v>
      </c>
      <c r="R39" s="81">
        <f t="shared" si="5"/>
        <v>902</v>
      </c>
      <c r="S39" s="81">
        <f t="shared" si="5"/>
        <v>1047</v>
      </c>
      <c r="T39" s="81">
        <f t="shared" si="5"/>
        <v>1185</v>
      </c>
      <c r="U39" s="82">
        <f t="shared" si="5"/>
        <v>1439</v>
      </c>
      <c r="V39" s="83">
        <f t="shared" si="5"/>
        <v>927</v>
      </c>
      <c r="W39" s="81">
        <f t="shared" si="5"/>
        <v>1161</v>
      </c>
      <c r="X39" s="81">
        <f t="shared" si="6"/>
        <v>1381</v>
      </c>
      <c r="Y39" s="81">
        <f t="shared" si="6"/>
        <v>1591</v>
      </c>
      <c r="Z39" s="81">
        <f t="shared" si="6"/>
        <v>1793</v>
      </c>
      <c r="AA39" s="82">
        <f t="shared" si="6"/>
        <v>2175</v>
      </c>
      <c r="AB39" s="83">
        <f t="shared" si="6"/>
        <v>1310</v>
      </c>
      <c r="AC39" s="81">
        <f t="shared" si="6"/>
        <v>1627</v>
      </c>
      <c r="AD39" s="81">
        <f t="shared" si="6"/>
        <v>1934</v>
      </c>
      <c r="AE39" s="81">
        <f t="shared" si="6"/>
        <v>2234</v>
      </c>
      <c r="AF39" s="81">
        <f t="shared" si="6"/>
        <v>2531</v>
      </c>
      <c r="AG39" s="82">
        <f t="shared" si="6"/>
        <v>3119</v>
      </c>
    </row>
    <row r="40" spans="1:33" ht="15" x14ac:dyDescent="0.25">
      <c r="A40" s="84">
        <f t="shared" si="7"/>
        <v>1210</v>
      </c>
      <c r="B40" s="79">
        <v>1200</v>
      </c>
      <c r="C40" s="80"/>
      <c r="D40" s="83">
        <f t="shared" si="4"/>
        <v>368</v>
      </c>
      <c r="E40" s="81">
        <f t="shared" si="4"/>
        <v>468</v>
      </c>
      <c r="F40" s="81">
        <f t="shared" si="4"/>
        <v>565</v>
      </c>
      <c r="G40" s="81">
        <f t="shared" si="4"/>
        <v>660</v>
      </c>
      <c r="H40" s="81">
        <f t="shared" si="4"/>
        <v>752</v>
      </c>
      <c r="I40" s="82">
        <f t="shared" si="4"/>
        <v>931</v>
      </c>
      <c r="J40" s="81">
        <f t="shared" si="4"/>
        <v>562</v>
      </c>
      <c r="K40" s="81">
        <f t="shared" si="4"/>
        <v>730</v>
      </c>
      <c r="L40" s="81">
        <f t="shared" si="4"/>
        <v>893</v>
      </c>
      <c r="M40" s="81">
        <f t="shared" si="4"/>
        <v>1049</v>
      </c>
      <c r="N40" s="81">
        <f t="shared" si="5"/>
        <v>1200</v>
      </c>
      <c r="O40" s="82">
        <f t="shared" si="5"/>
        <v>1484</v>
      </c>
      <c r="P40" s="81">
        <f t="shared" si="5"/>
        <v>637</v>
      </c>
      <c r="Q40" s="81">
        <f t="shared" si="5"/>
        <v>816</v>
      </c>
      <c r="R40" s="81">
        <f t="shared" si="5"/>
        <v>984</v>
      </c>
      <c r="S40" s="81">
        <f t="shared" si="5"/>
        <v>1142</v>
      </c>
      <c r="T40" s="81">
        <f t="shared" si="5"/>
        <v>1292</v>
      </c>
      <c r="U40" s="82">
        <f t="shared" si="5"/>
        <v>1570</v>
      </c>
      <c r="V40" s="83">
        <f t="shared" si="5"/>
        <v>1012</v>
      </c>
      <c r="W40" s="81">
        <f t="shared" si="5"/>
        <v>1266</v>
      </c>
      <c r="X40" s="81">
        <f t="shared" si="6"/>
        <v>1506</v>
      </c>
      <c r="Y40" s="81">
        <f t="shared" si="6"/>
        <v>1735</v>
      </c>
      <c r="Z40" s="81">
        <f t="shared" si="6"/>
        <v>1956</v>
      </c>
      <c r="AA40" s="82">
        <f t="shared" si="6"/>
        <v>2372</v>
      </c>
      <c r="AB40" s="83">
        <f t="shared" si="6"/>
        <v>1429</v>
      </c>
      <c r="AC40" s="81">
        <f t="shared" si="6"/>
        <v>1775</v>
      </c>
      <c r="AD40" s="81">
        <f t="shared" si="6"/>
        <v>2110</v>
      </c>
      <c r="AE40" s="81">
        <f t="shared" si="6"/>
        <v>2437</v>
      </c>
      <c r="AF40" s="81">
        <f t="shared" si="6"/>
        <v>2761</v>
      </c>
      <c r="AG40" s="82">
        <f t="shared" si="6"/>
        <v>3402</v>
      </c>
    </row>
    <row r="41" spans="1:33" ht="15" x14ac:dyDescent="0.25">
      <c r="A41" s="84">
        <f t="shared" si="7"/>
        <v>1310</v>
      </c>
      <c r="B41" s="133">
        <v>1300</v>
      </c>
      <c r="C41" s="134"/>
      <c r="D41" s="174"/>
      <c r="E41" s="175"/>
      <c r="F41" s="175"/>
      <c r="G41" s="175"/>
      <c r="H41" s="175"/>
      <c r="I41" s="176"/>
      <c r="J41" s="175"/>
      <c r="K41" s="175"/>
      <c r="L41" s="175"/>
      <c r="M41" s="175"/>
      <c r="N41" s="175"/>
      <c r="O41" s="176"/>
      <c r="P41" s="175"/>
      <c r="Q41" s="175"/>
      <c r="R41" s="175"/>
      <c r="S41" s="175"/>
      <c r="T41" s="175"/>
      <c r="U41" s="176"/>
      <c r="V41" s="83">
        <f t="shared" si="5"/>
        <v>1096</v>
      </c>
      <c r="W41" s="81">
        <f t="shared" si="5"/>
        <v>1372</v>
      </c>
      <c r="X41" s="81">
        <f t="shared" si="6"/>
        <v>1632</v>
      </c>
      <c r="Y41" s="81">
        <f t="shared" si="6"/>
        <v>1880</v>
      </c>
      <c r="Z41" s="175"/>
      <c r="AA41" s="176"/>
      <c r="AB41" s="174"/>
      <c r="AC41" s="175"/>
      <c r="AD41" s="175"/>
      <c r="AE41" s="175"/>
      <c r="AF41" s="175"/>
      <c r="AG41" s="176"/>
    </row>
    <row r="42" spans="1:33" ht="15" x14ac:dyDescent="0.25">
      <c r="A42" s="84">
        <f t="shared" si="7"/>
        <v>1410</v>
      </c>
      <c r="B42" s="133">
        <v>1400</v>
      </c>
      <c r="C42" s="134"/>
      <c r="D42" s="83">
        <f t="shared" si="4"/>
        <v>430</v>
      </c>
      <c r="E42" s="81">
        <f t="shared" si="4"/>
        <v>546</v>
      </c>
      <c r="F42" s="81">
        <f t="shared" si="4"/>
        <v>659</v>
      </c>
      <c r="G42" s="81">
        <f t="shared" si="4"/>
        <v>770</v>
      </c>
      <c r="H42" s="81">
        <f t="shared" si="4"/>
        <v>878</v>
      </c>
      <c r="I42" s="82">
        <f t="shared" si="4"/>
        <v>1086</v>
      </c>
      <c r="J42" s="81">
        <f t="shared" si="4"/>
        <v>655</v>
      </c>
      <c r="K42" s="81">
        <f t="shared" si="4"/>
        <v>851</v>
      </c>
      <c r="L42" s="81">
        <f t="shared" si="4"/>
        <v>1042</v>
      </c>
      <c r="M42" s="81">
        <f t="shared" si="4"/>
        <v>1224</v>
      </c>
      <c r="N42" s="81">
        <f t="shared" si="5"/>
        <v>1400</v>
      </c>
      <c r="O42" s="82">
        <f t="shared" si="5"/>
        <v>1732</v>
      </c>
      <c r="P42" s="81">
        <f t="shared" si="5"/>
        <v>743</v>
      </c>
      <c r="Q42" s="81">
        <f t="shared" si="5"/>
        <v>952</v>
      </c>
      <c r="R42" s="81">
        <f t="shared" si="5"/>
        <v>1148</v>
      </c>
      <c r="S42" s="81">
        <f t="shared" si="5"/>
        <v>1333</v>
      </c>
      <c r="T42" s="81">
        <f t="shared" si="5"/>
        <v>1508</v>
      </c>
      <c r="U42" s="82">
        <f t="shared" si="5"/>
        <v>1831</v>
      </c>
      <c r="V42" s="83">
        <f t="shared" si="5"/>
        <v>1180</v>
      </c>
      <c r="W42" s="81">
        <f t="shared" si="5"/>
        <v>1477</v>
      </c>
      <c r="X42" s="81">
        <f t="shared" si="6"/>
        <v>1757</v>
      </c>
      <c r="Y42" s="81">
        <f t="shared" si="6"/>
        <v>2024</v>
      </c>
      <c r="Z42" s="81">
        <f t="shared" si="6"/>
        <v>2282</v>
      </c>
      <c r="AA42" s="82">
        <f t="shared" si="6"/>
        <v>2768</v>
      </c>
      <c r="AB42" s="83">
        <f t="shared" si="6"/>
        <v>1667</v>
      </c>
      <c r="AC42" s="81">
        <f t="shared" si="6"/>
        <v>2071</v>
      </c>
      <c r="AD42" s="81">
        <f t="shared" si="6"/>
        <v>2461</v>
      </c>
      <c r="AE42" s="81">
        <f t="shared" si="6"/>
        <v>2843</v>
      </c>
      <c r="AF42" s="81">
        <f t="shared" si="6"/>
        <v>3221</v>
      </c>
      <c r="AG42" s="82">
        <f t="shared" si="6"/>
        <v>3969</v>
      </c>
    </row>
    <row r="43" spans="1:33" ht="15" x14ac:dyDescent="0.25">
      <c r="A43" s="129">
        <f t="shared" si="7"/>
        <v>1510</v>
      </c>
      <c r="B43" s="140">
        <v>1500</v>
      </c>
      <c r="C43" s="144"/>
      <c r="D43" s="174"/>
      <c r="E43" s="175"/>
      <c r="F43" s="175"/>
      <c r="G43" s="175"/>
      <c r="H43" s="175"/>
      <c r="I43" s="176"/>
      <c r="J43" s="175"/>
      <c r="K43" s="175"/>
      <c r="L43" s="81">
        <f t="shared" si="4"/>
        <v>1116</v>
      </c>
      <c r="M43" s="81">
        <f t="shared" si="4"/>
        <v>1311</v>
      </c>
      <c r="N43" s="175"/>
      <c r="O43" s="176"/>
      <c r="P43" s="175"/>
      <c r="Q43" s="175"/>
      <c r="R43" s="175"/>
      <c r="S43" s="175"/>
      <c r="T43" s="175"/>
      <c r="U43" s="176"/>
      <c r="V43" s="83">
        <f t="shared" si="5"/>
        <v>1265</v>
      </c>
      <c r="W43" s="81">
        <f t="shared" si="5"/>
        <v>1583</v>
      </c>
      <c r="X43" s="81">
        <f t="shared" si="6"/>
        <v>1883</v>
      </c>
      <c r="Y43" s="81">
        <f t="shared" si="6"/>
        <v>2169</v>
      </c>
      <c r="Z43" s="175"/>
      <c r="AA43" s="82">
        <f t="shared" si="6"/>
        <v>2966</v>
      </c>
      <c r="AB43" s="174"/>
      <c r="AC43" s="175"/>
      <c r="AD43" s="81">
        <f t="shared" si="6"/>
        <v>2637</v>
      </c>
      <c r="AE43" s="81">
        <f t="shared" si="6"/>
        <v>3047</v>
      </c>
      <c r="AF43" s="175"/>
      <c r="AG43" s="176"/>
    </row>
    <row r="44" spans="1:33" ht="15" x14ac:dyDescent="0.25">
      <c r="A44" s="84">
        <f t="shared" si="7"/>
        <v>1610</v>
      </c>
      <c r="B44" s="137">
        <v>1600</v>
      </c>
      <c r="C44" s="138"/>
      <c r="D44" s="83">
        <f t="shared" si="4"/>
        <v>491</v>
      </c>
      <c r="E44" s="81">
        <f t="shared" si="4"/>
        <v>624</v>
      </c>
      <c r="F44" s="81">
        <f t="shared" si="4"/>
        <v>754</v>
      </c>
      <c r="G44" s="81">
        <f t="shared" si="4"/>
        <v>880</v>
      </c>
      <c r="H44" s="81">
        <f t="shared" si="4"/>
        <v>1003</v>
      </c>
      <c r="I44" s="82">
        <f t="shared" si="4"/>
        <v>1242</v>
      </c>
      <c r="J44" s="81">
        <f t="shared" si="4"/>
        <v>749</v>
      </c>
      <c r="K44" s="81">
        <f t="shared" si="4"/>
        <v>973</v>
      </c>
      <c r="L44" s="81">
        <f t="shared" si="4"/>
        <v>1190</v>
      </c>
      <c r="M44" s="81">
        <f t="shared" si="4"/>
        <v>1398</v>
      </c>
      <c r="N44" s="81">
        <f t="shared" si="5"/>
        <v>1600</v>
      </c>
      <c r="O44" s="82">
        <f t="shared" si="5"/>
        <v>1979</v>
      </c>
      <c r="P44" s="81">
        <f t="shared" si="5"/>
        <v>850</v>
      </c>
      <c r="Q44" s="81">
        <f t="shared" si="5"/>
        <v>1088</v>
      </c>
      <c r="R44" s="81">
        <f t="shared" si="5"/>
        <v>1312</v>
      </c>
      <c r="S44" s="81">
        <f t="shared" si="5"/>
        <v>1523</v>
      </c>
      <c r="T44" s="81">
        <f t="shared" si="5"/>
        <v>1723</v>
      </c>
      <c r="U44" s="82">
        <f t="shared" si="5"/>
        <v>2093</v>
      </c>
      <c r="V44" s="83">
        <f t="shared" si="5"/>
        <v>1349</v>
      </c>
      <c r="W44" s="81">
        <f t="shared" si="5"/>
        <v>1688</v>
      </c>
      <c r="X44" s="81">
        <f t="shared" si="6"/>
        <v>2008</v>
      </c>
      <c r="Y44" s="81">
        <f t="shared" si="6"/>
        <v>2314</v>
      </c>
      <c r="Z44" s="81">
        <f t="shared" si="6"/>
        <v>2608</v>
      </c>
      <c r="AA44" s="82">
        <f t="shared" si="6"/>
        <v>3163</v>
      </c>
      <c r="AB44" s="83">
        <f t="shared" si="6"/>
        <v>1906</v>
      </c>
      <c r="AC44" s="81">
        <f t="shared" si="6"/>
        <v>2366</v>
      </c>
      <c r="AD44" s="81">
        <f t="shared" si="6"/>
        <v>2813</v>
      </c>
      <c r="AE44" s="81">
        <f t="shared" si="6"/>
        <v>3250</v>
      </c>
      <c r="AF44" s="81">
        <f t="shared" si="6"/>
        <v>3682</v>
      </c>
      <c r="AG44" s="82">
        <f t="shared" si="6"/>
        <v>4536</v>
      </c>
    </row>
    <row r="45" spans="1:33" ht="15" x14ac:dyDescent="0.25">
      <c r="A45" s="129">
        <f t="shared" si="7"/>
        <v>1710</v>
      </c>
      <c r="B45" s="140">
        <v>1700</v>
      </c>
      <c r="C45" s="144"/>
      <c r="D45" s="174"/>
      <c r="E45" s="175"/>
      <c r="F45" s="175"/>
      <c r="G45" s="175"/>
      <c r="H45" s="175"/>
      <c r="I45" s="176"/>
      <c r="J45" s="175"/>
      <c r="K45" s="175"/>
      <c r="L45" s="175"/>
      <c r="M45" s="175"/>
      <c r="N45" s="175"/>
      <c r="O45" s="176"/>
      <c r="P45" s="175"/>
      <c r="Q45" s="175"/>
      <c r="R45" s="175"/>
      <c r="S45" s="175"/>
      <c r="T45" s="175"/>
      <c r="U45" s="176"/>
      <c r="V45" s="83">
        <f t="shared" si="5"/>
        <v>1433</v>
      </c>
      <c r="W45" s="81">
        <f t="shared" si="5"/>
        <v>1794</v>
      </c>
      <c r="X45" s="81">
        <f t="shared" si="6"/>
        <v>2134</v>
      </c>
      <c r="Y45" s="81">
        <f t="shared" si="6"/>
        <v>2458</v>
      </c>
      <c r="Z45" s="175"/>
      <c r="AA45" s="176"/>
      <c r="AB45" s="174"/>
      <c r="AC45" s="175"/>
      <c r="AD45" s="175"/>
      <c r="AE45" s="175"/>
      <c r="AF45" s="175"/>
      <c r="AG45" s="176"/>
    </row>
    <row r="46" spans="1:33" ht="15" x14ac:dyDescent="0.25">
      <c r="A46" s="84">
        <f t="shared" si="7"/>
        <v>1810</v>
      </c>
      <c r="B46" s="137">
        <v>1800</v>
      </c>
      <c r="C46" s="138"/>
      <c r="D46" s="83">
        <f t="shared" si="4"/>
        <v>553</v>
      </c>
      <c r="E46" s="81">
        <f t="shared" si="4"/>
        <v>702</v>
      </c>
      <c r="F46" s="81">
        <f t="shared" si="4"/>
        <v>848</v>
      </c>
      <c r="G46" s="81">
        <f t="shared" si="4"/>
        <v>990</v>
      </c>
      <c r="H46" s="81">
        <f t="shared" si="4"/>
        <v>1129</v>
      </c>
      <c r="I46" s="176"/>
      <c r="J46" s="81">
        <f t="shared" si="4"/>
        <v>842</v>
      </c>
      <c r="K46" s="81">
        <f t="shared" si="4"/>
        <v>1094</v>
      </c>
      <c r="L46" s="81">
        <f t="shared" si="4"/>
        <v>1339</v>
      </c>
      <c r="M46" s="81">
        <f t="shared" si="4"/>
        <v>1573</v>
      </c>
      <c r="N46" s="81">
        <f t="shared" si="5"/>
        <v>1800</v>
      </c>
      <c r="O46" s="82">
        <f t="shared" si="5"/>
        <v>2227</v>
      </c>
      <c r="P46" s="81">
        <f t="shared" si="5"/>
        <v>956</v>
      </c>
      <c r="Q46" s="81">
        <f t="shared" si="5"/>
        <v>1224</v>
      </c>
      <c r="R46" s="81">
        <f t="shared" si="5"/>
        <v>1476</v>
      </c>
      <c r="S46" s="81">
        <f t="shared" si="5"/>
        <v>1714</v>
      </c>
      <c r="T46" s="81">
        <f t="shared" si="5"/>
        <v>1939</v>
      </c>
      <c r="U46" s="176"/>
      <c r="V46" s="83">
        <f t="shared" si="5"/>
        <v>1517</v>
      </c>
      <c r="W46" s="81">
        <f t="shared" si="5"/>
        <v>1899</v>
      </c>
      <c r="X46" s="81">
        <f t="shared" si="6"/>
        <v>2259</v>
      </c>
      <c r="Y46" s="81">
        <f t="shared" si="6"/>
        <v>2603</v>
      </c>
      <c r="Z46" s="81">
        <f t="shared" si="6"/>
        <v>2934</v>
      </c>
      <c r="AA46" s="82">
        <f t="shared" si="6"/>
        <v>3559</v>
      </c>
      <c r="AB46" s="83">
        <f t="shared" si="6"/>
        <v>2144</v>
      </c>
      <c r="AC46" s="81">
        <f t="shared" si="6"/>
        <v>2662</v>
      </c>
      <c r="AD46" s="81">
        <f t="shared" si="6"/>
        <v>3164</v>
      </c>
      <c r="AE46" s="81">
        <f t="shared" si="6"/>
        <v>3656</v>
      </c>
      <c r="AF46" s="81">
        <f t="shared" si="6"/>
        <v>4142</v>
      </c>
      <c r="AG46" s="176"/>
    </row>
    <row r="47" spans="1:33" ht="15" x14ac:dyDescent="0.25">
      <c r="A47" s="130">
        <f t="shared" si="7"/>
        <v>1910</v>
      </c>
      <c r="B47" s="140">
        <v>1900</v>
      </c>
      <c r="C47" s="144"/>
      <c r="D47" s="174"/>
      <c r="E47" s="175"/>
      <c r="F47" s="175"/>
      <c r="G47" s="175"/>
      <c r="H47" s="175"/>
      <c r="I47" s="176"/>
      <c r="J47" s="175"/>
      <c r="K47" s="175"/>
      <c r="L47" s="175"/>
      <c r="M47" s="175"/>
      <c r="N47" s="175"/>
      <c r="O47" s="176"/>
      <c r="P47" s="175"/>
      <c r="Q47" s="175"/>
      <c r="R47" s="175"/>
      <c r="S47" s="175"/>
      <c r="T47" s="175"/>
      <c r="U47" s="176"/>
      <c r="V47" s="83">
        <f t="shared" si="5"/>
        <v>1602</v>
      </c>
      <c r="W47" s="81">
        <f t="shared" si="5"/>
        <v>2005</v>
      </c>
      <c r="X47" s="81">
        <f t="shared" si="6"/>
        <v>2385</v>
      </c>
      <c r="Y47" s="81">
        <f t="shared" si="6"/>
        <v>2747</v>
      </c>
      <c r="Z47" s="175"/>
      <c r="AA47" s="176"/>
      <c r="AB47" s="174"/>
      <c r="AC47" s="175"/>
      <c r="AD47" s="175"/>
      <c r="AE47" s="175"/>
      <c r="AF47" s="175"/>
      <c r="AG47" s="176"/>
    </row>
    <row r="48" spans="1:33" ht="15.75" thickBot="1" x14ac:dyDescent="0.3">
      <c r="A48" s="69">
        <f t="shared" si="7"/>
        <v>2010</v>
      </c>
      <c r="B48" s="145">
        <v>2000</v>
      </c>
      <c r="C48" s="146"/>
      <c r="D48" s="156">
        <f t="shared" si="4"/>
        <v>614</v>
      </c>
      <c r="E48" s="157">
        <f t="shared" si="4"/>
        <v>780</v>
      </c>
      <c r="F48" s="157">
        <f t="shared" si="4"/>
        <v>942</v>
      </c>
      <c r="G48" s="157">
        <f t="shared" si="4"/>
        <v>1100</v>
      </c>
      <c r="H48" s="157">
        <f t="shared" si="4"/>
        <v>1254</v>
      </c>
      <c r="I48" s="177"/>
      <c r="J48" s="157">
        <f t="shared" si="4"/>
        <v>936</v>
      </c>
      <c r="K48" s="157">
        <f t="shared" si="4"/>
        <v>1216</v>
      </c>
      <c r="L48" s="157">
        <f t="shared" si="4"/>
        <v>1488</v>
      </c>
      <c r="M48" s="157">
        <f t="shared" si="4"/>
        <v>1748</v>
      </c>
      <c r="N48" s="157">
        <f t="shared" si="5"/>
        <v>2000</v>
      </c>
      <c r="O48" s="158">
        <f t="shared" si="5"/>
        <v>2474</v>
      </c>
      <c r="P48" s="157">
        <f t="shared" si="5"/>
        <v>1062</v>
      </c>
      <c r="Q48" s="157">
        <f t="shared" si="5"/>
        <v>1360</v>
      </c>
      <c r="R48" s="157">
        <f t="shared" si="5"/>
        <v>1640</v>
      </c>
      <c r="S48" s="157">
        <f t="shared" si="5"/>
        <v>1904</v>
      </c>
      <c r="T48" s="157">
        <f t="shared" si="5"/>
        <v>2154</v>
      </c>
      <c r="U48" s="177"/>
      <c r="V48" s="156">
        <f t="shared" si="5"/>
        <v>1686</v>
      </c>
      <c r="W48" s="157">
        <f t="shared" si="5"/>
        <v>2110</v>
      </c>
      <c r="X48" s="157">
        <f t="shared" si="6"/>
        <v>2510</v>
      </c>
      <c r="Y48" s="157">
        <f t="shared" si="6"/>
        <v>2892</v>
      </c>
      <c r="Z48" s="157">
        <f t="shared" si="6"/>
        <v>3260</v>
      </c>
      <c r="AA48" s="158">
        <f t="shared" si="6"/>
        <v>3954</v>
      </c>
      <c r="AB48" s="156">
        <f t="shared" si="6"/>
        <v>2382</v>
      </c>
      <c r="AC48" s="157">
        <f t="shared" si="6"/>
        <v>2958</v>
      </c>
      <c r="AD48" s="157">
        <f t="shared" si="6"/>
        <v>3516</v>
      </c>
      <c r="AE48" s="157">
        <f t="shared" si="6"/>
        <v>4062</v>
      </c>
      <c r="AF48" s="157">
        <f t="shared" si="6"/>
        <v>4602</v>
      </c>
      <c r="AG48" s="177"/>
    </row>
    <row r="49" spans="1:33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 ht="15.75" thickBot="1" x14ac:dyDescent="0.3">
      <c r="A50" s="5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ht="15" x14ac:dyDescent="0.25">
      <c r="A51" s="224" t="s">
        <v>27</v>
      </c>
      <c r="B51" s="225"/>
      <c r="C51" s="226"/>
      <c r="D51" s="236" t="str">
        <f>D27</f>
        <v>T10 (1P)</v>
      </c>
      <c r="E51" s="237"/>
      <c r="F51" s="237"/>
      <c r="G51" s="237"/>
      <c r="H51" s="237"/>
      <c r="I51" s="238"/>
      <c r="J51" s="236" t="str">
        <f t="shared" ref="J51" si="8">J27</f>
        <v>T11 (1PK)</v>
      </c>
      <c r="K51" s="237"/>
      <c r="L51" s="237"/>
      <c r="M51" s="237"/>
      <c r="N51" s="237"/>
      <c r="O51" s="238"/>
      <c r="P51" s="236" t="str">
        <f t="shared" ref="P51" si="9">P27</f>
        <v>T20 (2P)</v>
      </c>
      <c r="Q51" s="237"/>
      <c r="R51" s="237"/>
      <c r="S51" s="237"/>
      <c r="T51" s="237"/>
      <c r="U51" s="238"/>
      <c r="V51" s="236" t="str">
        <f t="shared" ref="V51" si="10">V27</f>
        <v>T22 (2PK)</v>
      </c>
      <c r="W51" s="237"/>
      <c r="X51" s="237"/>
      <c r="Y51" s="237"/>
      <c r="Z51" s="237"/>
      <c r="AA51" s="238"/>
      <c r="AB51" s="236" t="str">
        <f t="shared" ref="AB51" si="11">AB27</f>
        <v>T33 (3PK)</v>
      </c>
      <c r="AC51" s="237"/>
      <c r="AD51" s="237"/>
      <c r="AE51" s="237"/>
      <c r="AF51" s="237"/>
      <c r="AG51" s="238"/>
    </row>
    <row r="52" spans="1:33" ht="15" x14ac:dyDescent="0.25">
      <c r="A52" s="227" t="s">
        <v>28</v>
      </c>
      <c r="B52" s="228"/>
      <c r="C52" s="229"/>
      <c r="D52" s="86">
        <v>320</v>
      </c>
      <c r="E52" s="87">
        <v>420</v>
      </c>
      <c r="F52" s="87">
        <v>520</v>
      </c>
      <c r="G52" s="87">
        <v>620</v>
      </c>
      <c r="H52" s="87">
        <v>720</v>
      </c>
      <c r="I52" s="88">
        <v>920</v>
      </c>
      <c r="J52" s="86">
        <v>320</v>
      </c>
      <c r="K52" s="87">
        <v>420</v>
      </c>
      <c r="L52" s="87">
        <v>520</v>
      </c>
      <c r="M52" s="87">
        <v>620</v>
      </c>
      <c r="N52" s="87">
        <v>720</v>
      </c>
      <c r="O52" s="88">
        <v>920</v>
      </c>
      <c r="P52" s="86">
        <v>320</v>
      </c>
      <c r="Q52" s="87">
        <v>420</v>
      </c>
      <c r="R52" s="87">
        <v>520</v>
      </c>
      <c r="S52" s="87">
        <v>620</v>
      </c>
      <c r="T52" s="87">
        <v>720</v>
      </c>
      <c r="U52" s="88">
        <v>920</v>
      </c>
      <c r="V52" s="86">
        <v>320</v>
      </c>
      <c r="W52" s="87">
        <v>420</v>
      </c>
      <c r="X52" s="87">
        <v>520</v>
      </c>
      <c r="Y52" s="87">
        <v>620</v>
      </c>
      <c r="Z52" s="87">
        <v>720</v>
      </c>
      <c r="AA52" s="88">
        <v>920</v>
      </c>
      <c r="AB52" s="86">
        <v>320</v>
      </c>
      <c r="AC52" s="87">
        <v>420</v>
      </c>
      <c r="AD52" s="87">
        <v>520</v>
      </c>
      <c r="AE52" s="87">
        <v>620</v>
      </c>
      <c r="AF52" s="87">
        <v>720</v>
      </c>
      <c r="AG52" s="88">
        <v>920</v>
      </c>
    </row>
    <row r="53" spans="1:33" ht="15.75" thickBot="1" x14ac:dyDescent="0.3">
      <c r="A53" s="233" t="s">
        <v>29</v>
      </c>
      <c r="B53" s="234"/>
      <c r="C53" s="235"/>
      <c r="D53" s="89">
        <v>300</v>
      </c>
      <c r="E53" s="90">
        <v>400</v>
      </c>
      <c r="F53" s="90">
        <v>500</v>
      </c>
      <c r="G53" s="90">
        <v>600</v>
      </c>
      <c r="H53" s="90">
        <v>700</v>
      </c>
      <c r="I53" s="91">
        <v>900</v>
      </c>
      <c r="J53" s="92">
        <v>300</v>
      </c>
      <c r="K53" s="93">
        <v>400</v>
      </c>
      <c r="L53" s="93">
        <v>500</v>
      </c>
      <c r="M53" s="93">
        <v>600</v>
      </c>
      <c r="N53" s="93">
        <v>700</v>
      </c>
      <c r="O53" s="94">
        <v>900</v>
      </c>
      <c r="P53" s="92">
        <v>300</v>
      </c>
      <c r="Q53" s="93">
        <v>400</v>
      </c>
      <c r="R53" s="93">
        <v>500</v>
      </c>
      <c r="S53" s="93">
        <v>600</v>
      </c>
      <c r="T53" s="93">
        <v>700</v>
      </c>
      <c r="U53" s="94">
        <v>900</v>
      </c>
      <c r="V53" s="92">
        <v>300</v>
      </c>
      <c r="W53" s="93">
        <v>400</v>
      </c>
      <c r="X53" s="93">
        <v>500</v>
      </c>
      <c r="Y53" s="93">
        <v>600</v>
      </c>
      <c r="Z53" s="93">
        <v>700</v>
      </c>
      <c r="AA53" s="94">
        <v>900</v>
      </c>
      <c r="AB53" s="92">
        <v>300</v>
      </c>
      <c r="AC53" s="93">
        <v>400</v>
      </c>
      <c r="AD53" s="93">
        <v>500</v>
      </c>
      <c r="AE53" s="93">
        <v>600</v>
      </c>
      <c r="AF53" s="93">
        <v>700</v>
      </c>
      <c r="AG53" s="94">
        <v>900</v>
      </c>
    </row>
    <row r="54" spans="1:33" ht="15" x14ac:dyDescent="0.25">
      <c r="A54" s="266" t="s">
        <v>39</v>
      </c>
      <c r="B54" s="270" t="s">
        <v>26</v>
      </c>
      <c r="C54" s="270"/>
      <c r="D54" s="95"/>
      <c r="E54" s="96"/>
      <c r="F54" s="96"/>
      <c r="G54" s="96"/>
      <c r="H54" s="96"/>
      <c r="I54" s="97"/>
      <c r="J54" s="95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7"/>
      <c r="V54" s="95"/>
      <c r="W54" s="96"/>
      <c r="X54" s="96"/>
      <c r="Y54" s="96"/>
      <c r="Z54" s="96"/>
      <c r="AA54" s="97"/>
      <c r="AB54" s="95"/>
      <c r="AC54" s="96"/>
      <c r="AD54" s="96"/>
      <c r="AE54" s="96"/>
      <c r="AF54" s="96"/>
      <c r="AG54" s="97"/>
    </row>
    <row r="55" spans="1:33" ht="15.75" customHeight="1" thickBot="1" x14ac:dyDescent="0.25">
      <c r="A55" s="267"/>
      <c r="B55" s="271"/>
      <c r="C55" s="271"/>
      <c r="D55" s="98"/>
      <c r="E55" s="99"/>
      <c r="F55" s="99"/>
      <c r="G55" s="99"/>
      <c r="H55" s="99"/>
      <c r="I55" s="100"/>
      <c r="J55" s="98"/>
      <c r="K55" s="99"/>
      <c r="L55" s="99"/>
      <c r="M55" s="99"/>
      <c r="N55" s="99"/>
      <c r="O55" s="100"/>
      <c r="P55" s="98"/>
      <c r="Q55" s="99"/>
      <c r="R55" s="99"/>
      <c r="S55" s="99"/>
      <c r="T55" s="99"/>
      <c r="U55" s="100"/>
      <c r="V55" s="98"/>
      <c r="W55" s="99"/>
      <c r="X55" s="99"/>
      <c r="Y55" s="99"/>
      <c r="Z55" s="99"/>
      <c r="AA55" s="100"/>
      <c r="AB55" s="98"/>
      <c r="AC55" s="99"/>
      <c r="AD55" s="99"/>
      <c r="AE55" s="99"/>
      <c r="AF55" s="99"/>
      <c r="AG55" s="100"/>
    </row>
    <row r="56" spans="1:33" ht="15" x14ac:dyDescent="0.25">
      <c r="A56" s="147">
        <f>B56+10</f>
        <v>410</v>
      </c>
      <c r="B56" s="148">
        <v>400</v>
      </c>
      <c r="C56" s="149"/>
      <c r="D56" s="153">
        <f t="shared" ref="D56:M72" si="12">ROUND(D$8*$B56/1000*($F$19/$D$19)^D$9,0)</f>
        <v>123</v>
      </c>
      <c r="E56" s="154">
        <f t="shared" si="12"/>
        <v>156</v>
      </c>
      <c r="F56" s="154">
        <f t="shared" si="12"/>
        <v>188</v>
      </c>
      <c r="G56" s="154">
        <f t="shared" si="12"/>
        <v>220</v>
      </c>
      <c r="H56" s="154">
        <f t="shared" si="12"/>
        <v>251</v>
      </c>
      <c r="I56" s="155">
        <f t="shared" si="12"/>
        <v>310</v>
      </c>
      <c r="J56" s="153">
        <f t="shared" si="12"/>
        <v>187</v>
      </c>
      <c r="K56" s="154">
        <f t="shared" si="12"/>
        <v>243</v>
      </c>
      <c r="L56" s="154">
        <f t="shared" si="12"/>
        <v>298</v>
      </c>
      <c r="M56" s="154">
        <f t="shared" si="12"/>
        <v>350</v>
      </c>
      <c r="N56" s="154">
        <f t="shared" ref="N56:W72" si="13">ROUND(N$8*$B56/1000*($F$19/$D$19)^N$9,0)</f>
        <v>400</v>
      </c>
      <c r="O56" s="155">
        <f t="shared" si="13"/>
        <v>495</v>
      </c>
      <c r="P56" s="153">
        <f t="shared" si="13"/>
        <v>212</v>
      </c>
      <c r="Q56" s="154">
        <f t="shared" si="13"/>
        <v>272</v>
      </c>
      <c r="R56" s="154">
        <f t="shared" si="13"/>
        <v>328</v>
      </c>
      <c r="S56" s="154">
        <f t="shared" si="13"/>
        <v>381</v>
      </c>
      <c r="T56" s="154">
        <f t="shared" si="13"/>
        <v>431</v>
      </c>
      <c r="U56" s="155">
        <f t="shared" si="13"/>
        <v>523</v>
      </c>
      <c r="V56" s="153">
        <f t="shared" si="13"/>
        <v>337</v>
      </c>
      <c r="W56" s="154">
        <f t="shared" si="13"/>
        <v>422</v>
      </c>
      <c r="X56" s="154">
        <f t="shared" ref="X56:AG72" si="14">ROUND(X$8*$B56/1000*($F$19/$D$19)^X$9,0)</f>
        <v>502</v>
      </c>
      <c r="Y56" s="154">
        <f t="shared" si="14"/>
        <v>578</v>
      </c>
      <c r="Z56" s="154">
        <f t="shared" si="14"/>
        <v>652</v>
      </c>
      <c r="AA56" s="155">
        <f t="shared" si="14"/>
        <v>791</v>
      </c>
      <c r="AB56" s="172"/>
      <c r="AC56" s="173"/>
      <c r="AD56" s="154">
        <f t="shared" si="14"/>
        <v>703</v>
      </c>
      <c r="AE56" s="154">
        <f t="shared" si="14"/>
        <v>812</v>
      </c>
      <c r="AF56" s="154">
        <f t="shared" si="14"/>
        <v>920</v>
      </c>
      <c r="AG56" s="155">
        <f t="shared" si="14"/>
        <v>1134</v>
      </c>
    </row>
    <row r="57" spans="1:33" ht="15" x14ac:dyDescent="0.25">
      <c r="A57" s="104">
        <f t="shared" ref="A57:A72" si="15">B57+10</f>
        <v>510</v>
      </c>
      <c r="B57" s="102">
        <v>500</v>
      </c>
      <c r="C57" s="103"/>
      <c r="D57" s="83">
        <f t="shared" si="12"/>
        <v>154</v>
      </c>
      <c r="E57" s="81">
        <f t="shared" si="12"/>
        <v>195</v>
      </c>
      <c r="F57" s="81">
        <f t="shared" si="12"/>
        <v>236</v>
      </c>
      <c r="G57" s="81">
        <f t="shared" si="12"/>
        <v>275</v>
      </c>
      <c r="H57" s="81">
        <f t="shared" si="12"/>
        <v>314</v>
      </c>
      <c r="I57" s="82">
        <f t="shared" si="12"/>
        <v>388</v>
      </c>
      <c r="J57" s="83">
        <f t="shared" si="12"/>
        <v>234</v>
      </c>
      <c r="K57" s="81">
        <f t="shared" si="12"/>
        <v>304</v>
      </c>
      <c r="L57" s="81">
        <f t="shared" si="12"/>
        <v>372</v>
      </c>
      <c r="M57" s="81">
        <f t="shared" si="12"/>
        <v>437</v>
      </c>
      <c r="N57" s="81">
        <f t="shared" si="13"/>
        <v>500</v>
      </c>
      <c r="O57" s="82">
        <f t="shared" si="13"/>
        <v>619</v>
      </c>
      <c r="P57" s="83">
        <f t="shared" si="13"/>
        <v>266</v>
      </c>
      <c r="Q57" s="81">
        <f t="shared" si="13"/>
        <v>340</v>
      </c>
      <c r="R57" s="81">
        <f t="shared" si="13"/>
        <v>410</v>
      </c>
      <c r="S57" s="81">
        <f t="shared" si="13"/>
        <v>476</v>
      </c>
      <c r="T57" s="81">
        <f t="shared" si="13"/>
        <v>539</v>
      </c>
      <c r="U57" s="82">
        <f t="shared" si="13"/>
        <v>654</v>
      </c>
      <c r="V57" s="83">
        <f t="shared" si="13"/>
        <v>422</v>
      </c>
      <c r="W57" s="81">
        <f t="shared" si="13"/>
        <v>528</v>
      </c>
      <c r="X57" s="81">
        <f t="shared" si="14"/>
        <v>628</v>
      </c>
      <c r="Y57" s="81">
        <f t="shared" si="14"/>
        <v>723</v>
      </c>
      <c r="Z57" s="81">
        <f t="shared" si="14"/>
        <v>815</v>
      </c>
      <c r="AA57" s="82">
        <f t="shared" si="14"/>
        <v>989</v>
      </c>
      <c r="AB57" s="83">
        <f t="shared" si="14"/>
        <v>596</v>
      </c>
      <c r="AC57" s="81">
        <f t="shared" si="14"/>
        <v>740</v>
      </c>
      <c r="AD57" s="81">
        <f t="shared" si="14"/>
        <v>879</v>
      </c>
      <c r="AE57" s="81">
        <f t="shared" si="14"/>
        <v>1016</v>
      </c>
      <c r="AF57" s="81">
        <f t="shared" si="14"/>
        <v>1151</v>
      </c>
      <c r="AG57" s="82">
        <f t="shared" si="14"/>
        <v>1418</v>
      </c>
    </row>
    <row r="58" spans="1:33" ht="15" x14ac:dyDescent="0.25">
      <c r="A58" s="104">
        <f t="shared" si="15"/>
        <v>610</v>
      </c>
      <c r="B58" s="102">
        <v>600</v>
      </c>
      <c r="C58" s="103"/>
      <c r="D58" s="83">
        <f t="shared" si="12"/>
        <v>184</v>
      </c>
      <c r="E58" s="81">
        <f t="shared" si="12"/>
        <v>234</v>
      </c>
      <c r="F58" s="81">
        <f t="shared" si="12"/>
        <v>283</v>
      </c>
      <c r="G58" s="81">
        <f t="shared" si="12"/>
        <v>330</v>
      </c>
      <c r="H58" s="81">
        <f t="shared" si="12"/>
        <v>376</v>
      </c>
      <c r="I58" s="82">
        <f t="shared" si="12"/>
        <v>466</v>
      </c>
      <c r="J58" s="83">
        <f t="shared" si="12"/>
        <v>281</v>
      </c>
      <c r="K58" s="81">
        <f t="shared" si="12"/>
        <v>365</v>
      </c>
      <c r="L58" s="81">
        <f t="shared" si="12"/>
        <v>446</v>
      </c>
      <c r="M58" s="81">
        <f t="shared" si="12"/>
        <v>524</v>
      </c>
      <c r="N58" s="81">
        <f t="shared" si="13"/>
        <v>600</v>
      </c>
      <c r="O58" s="82">
        <f t="shared" si="13"/>
        <v>742</v>
      </c>
      <c r="P58" s="83">
        <f t="shared" si="13"/>
        <v>319</v>
      </c>
      <c r="Q58" s="81">
        <f t="shared" si="13"/>
        <v>408</v>
      </c>
      <c r="R58" s="81">
        <f t="shared" si="13"/>
        <v>492</v>
      </c>
      <c r="S58" s="81">
        <f t="shared" si="13"/>
        <v>571</v>
      </c>
      <c r="T58" s="81">
        <f t="shared" si="13"/>
        <v>646</v>
      </c>
      <c r="U58" s="82">
        <f t="shared" si="13"/>
        <v>785</v>
      </c>
      <c r="V58" s="83">
        <f t="shared" si="13"/>
        <v>506</v>
      </c>
      <c r="W58" s="81">
        <f t="shared" si="13"/>
        <v>633</v>
      </c>
      <c r="X58" s="81">
        <f t="shared" si="14"/>
        <v>753</v>
      </c>
      <c r="Y58" s="81">
        <f t="shared" si="14"/>
        <v>868</v>
      </c>
      <c r="Z58" s="81">
        <f t="shared" si="14"/>
        <v>978</v>
      </c>
      <c r="AA58" s="82">
        <f t="shared" si="14"/>
        <v>1186</v>
      </c>
      <c r="AB58" s="83">
        <f t="shared" si="14"/>
        <v>715</v>
      </c>
      <c r="AC58" s="81">
        <f t="shared" si="14"/>
        <v>887</v>
      </c>
      <c r="AD58" s="81">
        <f t="shared" si="14"/>
        <v>1055</v>
      </c>
      <c r="AE58" s="81">
        <f t="shared" si="14"/>
        <v>1219</v>
      </c>
      <c r="AF58" s="81">
        <f t="shared" si="14"/>
        <v>1381</v>
      </c>
      <c r="AG58" s="82">
        <f t="shared" si="14"/>
        <v>1701</v>
      </c>
    </row>
    <row r="59" spans="1:33" ht="15" x14ac:dyDescent="0.25">
      <c r="A59" s="104">
        <f t="shared" si="15"/>
        <v>710</v>
      </c>
      <c r="B59" s="102">
        <v>700</v>
      </c>
      <c r="C59" s="103"/>
      <c r="D59" s="83">
        <f t="shared" si="12"/>
        <v>215</v>
      </c>
      <c r="E59" s="81">
        <f t="shared" si="12"/>
        <v>273</v>
      </c>
      <c r="F59" s="81">
        <f t="shared" si="12"/>
        <v>330</v>
      </c>
      <c r="G59" s="81">
        <f t="shared" si="12"/>
        <v>385</v>
      </c>
      <c r="H59" s="81">
        <f t="shared" si="12"/>
        <v>439</v>
      </c>
      <c r="I59" s="82">
        <f t="shared" si="12"/>
        <v>543</v>
      </c>
      <c r="J59" s="83">
        <f t="shared" si="12"/>
        <v>328</v>
      </c>
      <c r="K59" s="81">
        <f t="shared" si="12"/>
        <v>426</v>
      </c>
      <c r="L59" s="81">
        <f t="shared" si="12"/>
        <v>521</v>
      </c>
      <c r="M59" s="81">
        <f t="shared" si="12"/>
        <v>612</v>
      </c>
      <c r="N59" s="81">
        <f t="shared" si="13"/>
        <v>700</v>
      </c>
      <c r="O59" s="82">
        <f t="shared" si="13"/>
        <v>866</v>
      </c>
      <c r="P59" s="83">
        <f t="shared" si="13"/>
        <v>372</v>
      </c>
      <c r="Q59" s="81">
        <f t="shared" si="13"/>
        <v>476</v>
      </c>
      <c r="R59" s="81">
        <f t="shared" si="13"/>
        <v>574</v>
      </c>
      <c r="S59" s="81">
        <f t="shared" si="13"/>
        <v>666</v>
      </c>
      <c r="T59" s="81">
        <f t="shared" si="13"/>
        <v>754</v>
      </c>
      <c r="U59" s="82">
        <f t="shared" si="13"/>
        <v>916</v>
      </c>
      <c r="V59" s="83">
        <f t="shared" si="13"/>
        <v>590</v>
      </c>
      <c r="W59" s="81">
        <f t="shared" si="13"/>
        <v>739</v>
      </c>
      <c r="X59" s="81">
        <f t="shared" si="14"/>
        <v>879</v>
      </c>
      <c r="Y59" s="81">
        <f t="shared" si="14"/>
        <v>1012</v>
      </c>
      <c r="Z59" s="81">
        <f t="shared" si="14"/>
        <v>1141</v>
      </c>
      <c r="AA59" s="82">
        <f t="shared" si="14"/>
        <v>1384</v>
      </c>
      <c r="AB59" s="83">
        <f t="shared" si="14"/>
        <v>834</v>
      </c>
      <c r="AC59" s="81">
        <f t="shared" si="14"/>
        <v>1035</v>
      </c>
      <c r="AD59" s="81">
        <f t="shared" si="14"/>
        <v>1231</v>
      </c>
      <c r="AE59" s="81">
        <f t="shared" si="14"/>
        <v>1422</v>
      </c>
      <c r="AF59" s="81">
        <f t="shared" si="14"/>
        <v>1611</v>
      </c>
      <c r="AG59" s="82">
        <f t="shared" si="14"/>
        <v>1985</v>
      </c>
    </row>
    <row r="60" spans="1:33" ht="15" x14ac:dyDescent="0.25">
      <c r="A60" s="104">
        <f t="shared" si="15"/>
        <v>810</v>
      </c>
      <c r="B60" s="102">
        <v>800</v>
      </c>
      <c r="C60" s="103"/>
      <c r="D60" s="83">
        <f t="shared" si="12"/>
        <v>246</v>
      </c>
      <c r="E60" s="81">
        <f t="shared" si="12"/>
        <v>312</v>
      </c>
      <c r="F60" s="81">
        <f t="shared" si="12"/>
        <v>377</v>
      </c>
      <c r="G60" s="81">
        <f t="shared" si="12"/>
        <v>440</v>
      </c>
      <c r="H60" s="81">
        <f t="shared" si="12"/>
        <v>502</v>
      </c>
      <c r="I60" s="82">
        <f t="shared" si="12"/>
        <v>621</v>
      </c>
      <c r="J60" s="83">
        <f t="shared" si="12"/>
        <v>374</v>
      </c>
      <c r="K60" s="81">
        <f t="shared" si="12"/>
        <v>486</v>
      </c>
      <c r="L60" s="81">
        <f t="shared" si="12"/>
        <v>595</v>
      </c>
      <c r="M60" s="81">
        <f t="shared" si="12"/>
        <v>699</v>
      </c>
      <c r="N60" s="81">
        <f t="shared" si="13"/>
        <v>800</v>
      </c>
      <c r="O60" s="82">
        <f t="shared" si="13"/>
        <v>990</v>
      </c>
      <c r="P60" s="83">
        <f t="shared" si="13"/>
        <v>425</v>
      </c>
      <c r="Q60" s="81">
        <f t="shared" si="13"/>
        <v>544</v>
      </c>
      <c r="R60" s="81">
        <f t="shared" si="13"/>
        <v>656</v>
      </c>
      <c r="S60" s="81">
        <f t="shared" si="13"/>
        <v>762</v>
      </c>
      <c r="T60" s="81">
        <f t="shared" si="13"/>
        <v>862</v>
      </c>
      <c r="U60" s="82">
        <f t="shared" si="13"/>
        <v>1046</v>
      </c>
      <c r="V60" s="83">
        <f t="shared" si="13"/>
        <v>674</v>
      </c>
      <c r="W60" s="81">
        <f t="shared" si="13"/>
        <v>844</v>
      </c>
      <c r="X60" s="81">
        <f t="shared" si="14"/>
        <v>1004</v>
      </c>
      <c r="Y60" s="81">
        <f t="shared" si="14"/>
        <v>1157</v>
      </c>
      <c r="Z60" s="81">
        <f t="shared" si="14"/>
        <v>1304</v>
      </c>
      <c r="AA60" s="82">
        <f t="shared" si="14"/>
        <v>1582</v>
      </c>
      <c r="AB60" s="83">
        <f t="shared" si="14"/>
        <v>953</v>
      </c>
      <c r="AC60" s="81">
        <f t="shared" si="14"/>
        <v>1183</v>
      </c>
      <c r="AD60" s="81">
        <f t="shared" si="14"/>
        <v>1406</v>
      </c>
      <c r="AE60" s="81">
        <f t="shared" si="14"/>
        <v>1625</v>
      </c>
      <c r="AF60" s="81">
        <f t="shared" si="14"/>
        <v>1841</v>
      </c>
      <c r="AG60" s="82">
        <f t="shared" si="14"/>
        <v>2268</v>
      </c>
    </row>
    <row r="61" spans="1:33" ht="15" x14ac:dyDescent="0.25">
      <c r="A61" s="104">
        <f t="shared" si="15"/>
        <v>910</v>
      </c>
      <c r="B61" s="102">
        <v>900</v>
      </c>
      <c r="C61" s="103"/>
      <c r="D61" s="83">
        <f t="shared" si="12"/>
        <v>276</v>
      </c>
      <c r="E61" s="81">
        <f t="shared" si="12"/>
        <v>351</v>
      </c>
      <c r="F61" s="81">
        <f t="shared" si="12"/>
        <v>424</v>
      </c>
      <c r="G61" s="81">
        <f t="shared" si="12"/>
        <v>495</v>
      </c>
      <c r="H61" s="81">
        <f t="shared" si="12"/>
        <v>564</v>
      </c>
      <c r="I61" s="82">
        <f t="shared" si="12"/>
        <v>698</v>
      </c>
      <c r="J61" s="83">
        <f t="shared" si="12"/>
        <v>421</v>
      </c>
      <c r="K61" s="81">
        <f t="shared" si="12"/>
        <v>547</v>
      </c>
      <c r="L61" s="81">
        <f t="shared" si="12"/>
        <v>670</v>
      </c>
      <c r="M61" s="81">
        <f t="shared" si="12"/>
        <v>787</v>
      </c>
      <c r="N61" s="81">
        <f t="shared" si="13"/>
        <v>900</v>
      </c>
      <c r="O61" s="82">
        <f t="shared" si="13"/>
        <v>1113</v>
      </c>
      <c r="P61" s="83">
        <f t="shared" si="13"/>
        <v>478</v>
      </c>
      <c r="Q61" s="81">
        <f t="shared" si="13"/>
        <v>612</v>
      </c>
      <c r="R61" s="81">
        <f t="shared" si="13"/>
        <v>738</v>
      </c>
      <c r="S61" s="81">
        <f t="shared" si="13"/>
        <v>857</v>
      </c>
      <c r="T61" s="81">
        <f t="shared" si="13"/>
        <v>969</v>
      </c>
      <c r="U61" s="82">
        <f t="shared" si="13"/>
        <v>1177</v>
      </c>
      <c r="V61" s="83">
        <f t="shared" si="13"/>
        <v>759</v>
      </c>
      <c r="W61" s="81">
        <f t="shared" si="13"/>
        <v>950</v>
      </c>
      <c r="X61" s="81">
        <f t="shared" si="14"/>
        <v>1130</v>
      </c>
      <c r="Y61" s="81">
        <f t="shared" si="14"/>
        <v>1301</v>
      </c>
      <c r="Z61" s="81">
        <f t="shared" si="14"/>
        <v>1467</v>
      </c>
      <c r="AA61" s="82">
        <f t="shared" si="14"/>
        <v>1779</v>
      </c>
      <c r="AB61" s="83">
        <f t="shared" si="14"/>
        <v>1072</v>
      </c>
      <c r="AC61" s="81">
        <f t="shared" si="14"/>
        <v>1331</v>
      </c>
      <c r="AD61" s="81">
        <f t="shared" si="14"/>
        <v>1582</v>
      </c>
      <c r="AE61" s="81">
        <f t="shared" si="14"/>
        <v>1828</v>
      </c>
      <c r="AF61" s="81">
        <f t="shared" si="14"/>
        <v>2071</v>
      </c>
      <c r="AG61" s="82">
        <f t="shared" si="14"/>
        <v>2552</v>
      </c>
    </row>
    <row r="62" spans="1:33" ht="15" x14ac:dyDescent="0.25">
      <c r="A62" s="104">
        <f t="shared" si="15"/>
        <v>1010</v>
      </c>
      <c r="B62" s="102">
        <v>1000</v>
      </c>
      <c r="C62" s="103"/>
      <c r="D62" s="83">
        <f t="shared" si="12"/>
        <v>307</v>
      </c>
      <c r="E62" s="81">
        <f t="shared" si="12"/>
        <v>390</v>
      </c>
      <c r="F62" s="81">
        <f t="shared" si="12"/>
        <v>471</v>
      </c>
      <c r="G62" s="81">
        <f t="shared" si="12"/>
        <v>550</v>
      </c>
      <c r="H62" s="81">
        <f t="shared" si="12"/>
        <v>627</v>
      </c>
      <c r="I62" s="82">
        <f t="shared" si="12"/>
        <v>776</v>
      </c>
      <c r="J62" s="83">
        <f t="shared" si="12"/>
        <v>468</v>
      </c>
      <c r="K62" s="81">
        <f t="shared" si="12"/>
        <v>608</v>
      </c>
      <c r="L62" s="81">
        <f t="shared" si="12"/>
        <v>744</v>
      </c>
      <c r="M62" s="81">
        <f t="shared" si="12"/>
        <v>874</v>
      </c>
      <c r="N62" s="81">
        <f t="shared" si="13"/>
        <v>1000</v>
      </c>
      <c r="O62" s="82">
        <f t="shared" si="13"/>
        <v>1237</v>
      </c>
      <c r="P62" s="83">
        <f t="shared" si="13"/>
        <v>531</v>
      </c>
      <c r="Q62" s="81">
        <f t="shared" si="13"/>
        <v>680</v>
      </c>
      <c r="R62" s="81">
        <f t="shared" si="13"/>
        <v>820</v>
      </c>
      <c r="S62" s="81">
        <f t="shared" si="13"/>
        <v>952</v>
      </c>
      <c r="T62" s="81">
        <f t="shared" si="13"/>
        <v>1077</v>
      </c>
      <c r="U62" s="82">
        <f t="shared" si="13"/>
        <v>1308</v>
      </c>
      <c r="V62" s="83">
        <f t="shared" si="13"/>
        <v>843</v>
      </c>
      <c r="W62" s="81">
        <f t="shared" si="13"/>
        <v>1055</v>
      </c>
      <c r="X62" s="81">
        <f t="shared" si="14"/>
        <v>1255</v>
      </c>
      <c r="Y62" s="81">
        <f t="shared" si="14"/>
        <v>1446</v>
      </c>
      <c r="Z62" s="81">
        <f t="shared" si="14"/>
        <v>1630</v>
      </c>
      <c r="AA62" s="82">
        <f t="shared" si="14"/>
        <v>1977</v>
      </c>
      <c r="AB62" s="83">
        <f t="shared" si="14"/>
        <v>1191</v>
      </c>
      <c r="AC62" s="81">
        <f t="shared" si="14"/>
        <v>1479</v>
      </c>
      <c r="AD62" s="81">
        <f t="shared" si="14"/>
        <v>1758</v>
      </c>
      <c r="AE62" s="81">
        <f t="shared" si="14"/>
        <v>2031</v>
      </c>
      <c r="AF62" s="81">
        <f t="shared" si="14"/>
        <v>2301</v>
      </c>
      <c r="AG62" s="82">
        <f t="shared" si="14"/>
        <v>2835</v>
      </c>
    </row>
    <row r="63" spans="1:33" ht="15" x14ac:dyDescent="0.25">
      <c r="A63" s="104">
        <f t="shared" si="15"/>
        <v>1110</v>
      </c>
      <c r="B63" s="102">
        <v>1100</v>
      </c>
      <c r="C63" s="103"/>
      <c r="D63" s="83">
        <f t="shared" si="12"/>
        <v>338</v>
      </c>
      <c r="E63" s="81">
        <f t="shared" si="12"/>
        <v>429</v>
      </c>
      <c r="F63" s="81">
        <f t="shared" si="12"/>
        <v>518</v>
      </c>
      <c r="G63" s="81">
        <f t="shared" si="12"/>
        <v>605</v>
      </c>
      <c r="H63" s="81">
        <f t="shared" si="12"/>
        <v>690</v>
      </c>
      <c r="I63" s="82">
        <f t="shared" si="12"/>
        <v>854</v>
      </c>
      <c r="J63" s="83">
        <f t="shared" si="12"/>
        <v>515</v>
      </c>
      <c r="K63" s="81">
        <f t="shared" si="12"/>
        <v>669</v>
      </c>
      <c r="L63" s="81">
        <f t="shared" si="12"/>
        <v>818</v>
      </c>
      <c r="M63" s="81">
        <f t="shared" si="12"/>
        <v>961</v>
      </c>
      <c r="N63" s="81">
        <f t="shared" si="13"/>
        <v>1100</v>
      </c>
      <c r="O63" s="82">
        <f t="shared" si="13"/>
        <v>1361</v>
      </c>
      <c r="P63" s="83">
        <f t="shared" si="13"/>
        <v>584</v>
      </c>
      <c r="Q63" s="81">
        <f t="shared" si="13"/>
        <v>748</v>
      </c>
      <c r="R63" s="81">
        <f t="shared" si="13"/>
        <v>902</v>
      </c>
      <c r="S63" s="81">
        <f t="shared" si="13"/>
        <v>1047</v>
      </c>
      <c r="T63" s="81">
        <f t="shared" si="13"/>
        <v>1185</v>
      </c>
      <c r="U63" s="82">
        <f t="shared" si="13"/>
        <v>1439</v>
      </c>
      <c r="V63" s="83">
        <f t="shared" si="13"/>
        <v>927</v>
      </c>
      <c r="W63" s="81">
        <f t="shared" si="13"/>
        <v>1161</v>
      </c>
      <c r="X63" s="81">
        <f t="shared" si="14"/>
        <v>1381</v>
      </c>
      <c r="Y63" s="81">
        <f t="shared" si="14"/>
        <v>1591</v>
      </c>
      <c r="Z63" s="81">
        <f t="shared" si="14"/>
        <v>1793</v>
      </c>
      <c r="AA63" s="82">
        <f t="shared" si="14"/>
        <v>2175</v>
      </c>
      <c r="AB63" s="83">
        <f t="shared" si="14"/>
        <v>1310</v>
      </c>
      <c r="AC63" s="81">
        <f t="shared" si="14"/>
        <v>1627</v>
      </c>
      <c r="AD63" s="81">
        <f t="shared" si="14"/>
        <v>1934</v>
      </c>
      <c r="AE63" s="81">
        <f t="shared" si="14"/>
        <v>2234</v>
      </c>
      <c r="AF63" s="81">
        <f t="shared" si="14"/>
        <v>2531</v>
      </c>
      <c r="AG63" s="82">
        <f t="shared" si="14"/>
        <v>3119</v>
      </c>
    </row>
    <row r="64" spans="1:33" ht="15" x14ac:dyDescent="0.25">
      <c r="A64" s="104">
        <f t="shared" si="15"/>
        <v>1210</v>
      </c>
      <c r="B64" s="102">
        <v>1200</v>
      </c>
      <c r="C64" s="103"/>
      <c r="D64" s="83">
        <f t="shared" si="12"/>
        <v>368</v>
      </c>
      <c r="E64" s="81">
        <f t="shared" si="12"/>
        <v>468</v>
      </c>
      <c r="F64" s="81">
        <f t="shared" si="12"/>
        <v>565</v>
      </c>
      <c r="G64" s="81">
        <f t="shared" si="12"/>
        <v>660</v>
      </c>
      <c r="H64" s="81">
        <f t="shared" si="12"/>
        <v>752</v>
      </c>
      <c r="I64" s="82">
        <f t="shared" si="12"/>
        <v>931</v>
      </c>
      <c r="J64" s="83">
        <f t="shared" si="12"/>
        <v>562</v>
      </c>
      <c r="K64" s="81">
        <f t="shared" si="12"/>
        <v>730</v>
      </c>
      <c r="L64" s="81">
        <f t="shared" si="12"/>
        <v>893</v>
      </c>
      <c r="M64" s="81">
        <f t="shared" si="12"/>
        <v>1049</v>
      </c>
      <c r="N64" s="81">
        <f t="shared" si="13"/>
        <v>1200</v>
      </c>
      <c r="O64" s="82">
        <f t="shared" si="13"/>
        <v>1484</v>
      </c>
      <c r="P64" s="83">
        <f t="shared" si="13"/>
        <v>637</v>
      </c>
      <c r="Q64" s="81">
        <f t="shared" si="13"/>
        <v>816</v>
      </c>
      <c r="R64" s="81">
        <f t="shared" si="13"/>
        <v>984</v>
      </c>
      <c r="S64" s="81">
        <f t="shared" si="13"/>
        <v>1142</v>
      </c>
      <c r="T64" s="81">
        <f t="shared" si="13"/>
        <v>1292</v>
      </c>
      <c r="U64" s="82">
        <f t="shared" si="13"/>
        <v>1570</v>
      </c>
      <c r="V64" s="83">
        <f t="shared" si="13"/>
        <v>1012</v>
      </c>
      <c r="W64" s="81">
        <f t="shared" si="13"/>
        <v>1266</v>
      </c>
      <c r="X64" s="81">
        <f t="shared" si="14"/>
        <v>1506</v>
      </c>
      <c r="Y64" s="81">
        <f t="shared" si="14"/>
        <v>1735</v>
      </c>
      <c r="Z64" s="81">
        <f t="shared" si="14"/>
        <v>1956</v>
      </c>
      <c r="AA64" s="82">
        <f t="shared" si="14"/>
        <v>2372</v>
      </c>
      <c r="AB64" s="83">
        <f t="shared" si="14"/>
        <v>1429</v>
      </c>
      <c r="AC64" s="81">
        <f t="shared" si="14"/>
        <v>1775</v>
      </c>
      <c r="AD64" s="81">
        <f t="shared" si="14"/>
        <v>2110</v>
      </c>
      <c r="AE64" s="81">
        <f t="shared" si="14"/>
        <v>2437</v>
      </c>
      <c r="AF64" s="81">
        <f t="shared" si="14"/>
        <v>2761</v>
      </c>
      <c r="AG64" s="82">
        <f t="shared" si="14"/>
        <v>3402</v>
      </c>
    </row>
    <row r="65" spans="1:33" ht="15" x14ac:dyDescent="0.25">
      <c r="A65" s="104">
        <f t="shared" si="15"/>
        <v>1310</v>
      </c>
      <c r="B65" s="131">
        <v>1300</v>
      </c>
      <c r="C65" s="132"/>
      <c r="D65" s="174"/>
      <c r="E65" s="175"/>
      <c r="F65" s="175"/>
      <c r="G65" s="175"/>
      <c r="H65" s="175"/>
      <c r="I65" s="176"/>
      <c r="J65" s="174"/>
      <c r="K65" s="175"/>
      <c r="L65" s="175"/>
      <c r="M65" s="175"/>
      <c r="N65" s="175"/>
      <c r="O65" s="176"/>
      <c r="P65" s="174"/>
      <c r="Q65" s="175"/>
      <c r="R65" s="175"/>
      <c r="S65" s="175"/>
      <c r="T65" s="175"/>
      <c r="U65" s="176"/>
      <c r="V65" s="83">
        <f t="shared" si="13"/>
        <v>1096</v>
      </c>
      <c r="W65" s="81">
        <f t="shared" si="13"/>
        <v>1372</v>
      </c>
      <c r="X65" s="81">
        <f t="shared" si="14"/>
        <v>1632</v>
      </c>
      <c r="Y65" s="81">
        <f t="shared" si="14"/>
        <v>1880</v>
      </c>
      <c r="Z65" s="175"/>
      <c r="AA65" s="176"/>
      <c r="AB65" s="174"/>
      <c r="AC65" s="175"/>
      <c r="AD65" s="175"/>
      <c r="AE65" s="175"/>
      <c r="AF65" s="175"/>
      <c r="AG65" s="176"/>
    </row>
    <row r="66" spans="1:33" ht="15" x14ac:dyDescent="0.25">
      <c r="A66" s="104">
        <f t="shared" si="15"/>
        <v>1410</v>
      </c>
      <c r="B66" s="131">
        <v>1400</v>
      </c>
      <c r="C66" s="132"/>
      <c r="D66" s="83">
        <f t="shared" si="12"/>
        <v>430</v>
      </c>
      <c r="E66" s="81">
        <f t="shared" si="12"/>
        <v>546</v>
      </c>
      <c r="F66" s="81">
        <f t="shared" si="12"/>
        <v>659</v>
      </c>
      <c r="G66" s="81">
        <f t="shared" si="12"/>
        <v>770</v>
      </c>
      <c r="H66" s="81">
        <f t="shared" si="12"/>
        <v>878</v>
      </c>
      <c r="I66" s="82">
        <f t="shared" si="12"/>
        <v>1086</v>
      </c>
      <c r="J66" s="83">
        <f t="shared" si="12"/>
        <v>655</v>
      </c>
      <c r="K66" s="81">
        <f t="shared" si="12"/>
        <v>851</v>
      </c>
      <c r="L66" s="81">
        <f t="shared" si="12"/>
        <v>1042</v>
      </c>
      <c r="M66" s="81">
        <f t="shared" si="12"/>
        <v>1224</v>
      </c>
      <c r="N66" s="81">
        <f t="shared" si="13"/>
        <v>1400</v>
      </c>
      <c r="O66" s="82">
        <f t="shared" si="13"/>
        <v>1732</v>
      </c>
      <c r="P66" s="83">
        <f t="shared" si="13"/>
        <v>743</v>
      </c>
      <c r="Q66" s="81">
        <f t="shared" si="13"/>
        <v>952</v>
      </c>
      <c r="R66" s="81">
        <f t="shared" si="13"/>
        <v>1148</v>
      </c>
      <c r="S66" s="81">
        <f t="shared" si="13"/>
        <v>1333</v>
      </c>
      <c r="T66" s="81">
        <f t="shared" si="13"/>
        <v>1508</v>
      </c>
      <c r="U66" s="82">
        <f t="shared" si="13"/>
        <v>1831</v>
      </c>
      <c r="V66" s="83">
        <f t="shared" si="13"/>
        <v>1180</v>
      </c>
      <c r="W66" s="81">
        <f t="shared" si="13"/>
        <v>1477</v>
      </c>
      <c r="X66" s="81">
        <f t="shared" si="14"/>
        <v>1757</v>
      </c>
      <c r="Y66" s="81">
        <f t="shared" si="14"/>
        <v>2024</v>
      </c>
      <c r="Z66" s="81">
        <f t="shared" si="14"/>
        <v>2282</v>
      </c>
      <c r="AA66" s="82">
        <f t="shared" si="14"/>
        <v>2768</v>
      </c>
      <c r="AB66" s="83">
        <f t="shared" si="14"/>
        <v>1667</v>
      </c>
      <c r="AC66" s="81">
        <f t="shared" si="14"/>
        <v>2071</v>
      </c>
      <c r="AD66" s="81">
        <f t="shared" si="14"/>
        <v>2461</v>
      </c>
      <c r="AE66" s="81">
        <f t="shared" si="14"/>
        <v>2843</v>
      </c>
      <c r="AF66" s="81">
        <f t="shared" si="14"/>
        <v>3221</v>
      </c>
      <c r="AG66" s="82">
        <f t="shared" si="14"/>
        <v>3969</v>
      </c>
    </row>
    <row r="67" spans="1:33" ht="15" x14ac:dyDescent="0.25">
      <c r="A67" s="128">
        <f t="shared" si="15"/>
        <v>1510</v>
      </c>
      <c r="B67" s="139">
        <v>1500</v>
      </c>
      <c r="C67" s="150"/>
      <c r="D67" s="174"/>
      <c r="E67" s="175"/>
      <c r="F67" s="175"/>
      <c r="G67" s="175"/>
      <c r="H67" s="175"/>
      <c r="I67" s="176"/>
      <c r="J67" s="174"/>
      <c r="K67" s="175"/>
      <c r="L67" s="81">
        <f t="shared" si="12"/>
        <v>1116</v>
      </c>
      <c r="M67" s="81">
        <f t="shared" si="12"/>
        <v>1311</v>
      </c>
      <c r="N67" s="175"/>
      <c r="O67" s="176"/>
      <c r="P67" s="174"/>
      <c r="Q67" s="175"/>
      <c r="R67" s="175"/>
      <c r="S67" s="175"/>
      <c r="T67" s="175"/>
      <c r="U67" s="176"/>
      <c r="V67" s="83">
        <f t="shared" si="13"/>
        <v>1265</v>
      </c>
      <c r="W67" s="81">
        <f t="shared" si="13"/>
        <v>1583</v>
      </c>
      <c r="X67" s="81">
        <f t="shared" si="14"/>
        <v>1883</v>
      </c>
      <c r="Y67" s="81">
        <f t="shared" si="14"/>
        <v>2169</v>
      </c>
      <c r="Z67" s="175"/>
      <c r="AA67" s="82">
        <f t="shared" si="14"/>
        <v>2966</v>
      </c>
      <c r="AB67" s="174"/>
      <c r="AC67" s="175"/>
      <c r="AD67" s="81">
        <f t="shared" si="14"/>
        <v>2637</v>
      </c>
      <c r="AE67" s="81">
        <f t="shared" si="14"/>
        <v>3047</v>
      </c>
      <c r="AF67" s="175"/>
      <c r="AG67" s="176"/>
    </row>
    <row r="68" spans="1:33" ht="15" x14ac:dyDescent="0.25">
      <c r="A68" s="104">
        <f t="shared" si="15"/>
        <v>1610</v>
      </c>
      <c r="B68" s="135">
        <v>1600</v>
      </c>
      <c r="C68" s="136"/>
      <c r="D68" s="83">
        <f t="shared" si="12"/>
        <v>491</v>
      </c>
      <c r="E68" s="81">
        <f t="shared" si="12"/>
        <v>624</v>
      </c>
      <c r="F68" s="81">
        <f t="shared" si="12"/>
        <v>754</v>
      </c>
      <c r="G68" s="81">
        <f t="shared" si="12"/>
        <v>880</v>
      </c>
      <c r="H68" s="81">
        <f t="shared" si="12"/>
        <v>1003</v>
      </c>
      <c r="I68" s="82">
        <f t="shared" si="12"/>
        <v>1242</v>
      </c>
      <c r="J68" s="83">
        <f t="shared" si="12"/>
        <v>749</v>
      </c>
      <c r="K68" s="81">
        <f t="shared" si="12"/>
        <v>973</v>
      </c>
      <c r="L68" s="81">
        <f t="shared" si="12"/>
        <v>1190</v>
      </c>
      <c r="M68" s="81">
        <f t="shared" si="12"/>
        <v>1398</v>
      </c>
      <c r="N68" s="81">
        <f t="shared" si="13"/>
        <v>1600</v>
      </c>
      <c r="O68" s="82">
        <f t="shared" si="13"/>
        <v>1979</v>
      </c>
      <c r="P68" s="83">
        <f t="shared" si="13"/>
        <v>850</v>
      </c>
      <c r="Q68" s="81">
        <f t="shared" si="13"/>
        <v>1088</v>
      </c>
      <c r="R68" s="81">
        <f t="shared" si="13"/>
        <v>1312</v>
      </c>
      <c r="S68" s="81">
        <f t="shared" si="13"/>
        <v>1523</v>
      </c>
      <c r="T68" s="81">
        <f t="shared" si="13"/>
        <v>1723</v>
      </c>
      <c r="U68" s="82">
        <f t="shared" si="13"/>
        <v>2093</v>
      </c>
      <c r="V68" s="83">
        <f t="shared" si="13"/>
        <v>1349</v>
      </c>
      <c r="W68" s="81">
        <f t="shared" si="13"/>
        <v>1688</v>
      </c>
      <c r="X68" s="81">
        <f t="shared" si="14"/>
        <v>2008</v>
      </c>
      <c r="Y68" s="81">
        <f t="shared" si="14"/>
        <v>2314</v>
      </c>
      <c r="Z68" s="81">
        <f t="shared" si="14"/>
        <v>2608</v>
      </c>
      <c r="AA68" s="82">
        <f t="shared" si="14"/>
        <v>3163</v>
      </c>
      <c r="AB68" s="83">
        <f t="shared" si="14"/>
        <v>1906</v>
      </c>
      <c r="AC68" s="81">
        <f t="shared" si="14"/>
        <v>2366</v>
      </c>
      <c r="AD68" s="81">
        <f t="shared" si="14"/>
        <v>2813</v>
      </c>
      <c r="AE68" s="81">
        <f t="shared" si="14"/>
        <v>3250</v>
      </c>
      <c r="AF68" s="81">
        <f t="shared" si="14"/>
        <v>3682</v>
      </c>
      <c r="AG68" s="82">
        <f t="shared" si="14"/>
        <v>4536</v>
      </c>
    </row>
    <row r="69" spans="1:33" ht="15" x14ac:dyDescent="0.25">
      <c r="A69" s="128">
        <f t="shared" si="15"/>
        <v>1710</v>
      </c>
      <c r="B69" s="139">
        <v>1700</v>
      </c>
      <c r="C69" s="150"/>
      <c r="D69" s="174"/>
      <c r="E69" s="175"/>
      <c r="F69" s="175"/>
      <c r="G69" s="175"/>
      <c r="H69" s="175"/>
      <c r="I69" s="176"/>
      <c r="J69" s="174"/>
      <c r="K69" s="175"/>
      <c r="L69" s="175"/>
      <c r="M69" s="175"/>
      <c r="N69" s="175"/>
      <c r="O69" s="176"/>
      <c r="P69" s="174"/>
      <c r="Q69" s="175"/>
      <c r="R69" s="175"/>
      <c r="S69" s="175"/>
      <c r="T69" s="175"/>
      <c r="U69" s="176"/>
      <c r="V69" s="83">
        <f t="shared" si="13"/>
        <v>1433</v>
      </c>
      <c r="W69" s="81">
        <f t="shared" si="13"/>
        <v>1794</v>
      </c>
      <c r="X69" s="81">
        <f t="shared" si="14"/>
        <v>2134</v>
      </c>
      <c r="Y69" s="81">
        <f t="shared" si="14"/>
        <v>2458</v>
      </c>
      <c r="Z69" s="81">
        <f t="shared" si="14"/>
        <v>2771</v>
      </c>
      <c r="AA69" s="82">
        <f t="shared" si="14"/>
        <v>3361</v>
      </c>
      <c r="AB69" s="83">
        <f t="shared" si="14"/>
        <v>2025</v>
      </c>
      <c r="AC69" s="81">
        <f t="shared" si="14"/>
        <v>2514</v>
      </c>
      <c r="AD69" s="81">
        <f t="shared" si="14"/>
        <v>2989</v>
      </c>
      <c r="AE69" s="81">
        <f t="shared" si="14"/>
        <v>3453</v>
      </c>
      <c r="AF69" s="81">
        <f t="shared" si="14"/>
        <v>3912</v>
      </c>
      <c r="AG69" s="176"/>
    </row>
    <row r="70" spans="1:33" ht="15" x14ac:dyDescent="0.25">
      <c r="A70" s="104">
        <f t="shared" si="15"/>
        <v>1810</v>
      </c>
      <c r="B70" s="135">
        <v>1800</v>
      </c>
      <c r="C70" s="136"/>
      <c r="D70" s="83">
        <f t="shared" si="12"/>
        <v>553</v>
      </c>
      <c r="E70" s="81">
        <f t="shared" si="12"/>
        <v>702</v>
      </c>
      <c r="F70" s="81">
        <f t="shared" si="12"/>
        <v>848</v>
      </c>
      <c r="G70" s="81">
        <f t="shared" si="12"/>
        <v>990</v>
      </c>
      <c r="H70" s="81">
        <f t="shared" si="12"/>
        <v>1129</v>
      </c>
      <c r="I70" s="176"/>
      <c r="J70" s="83">
        <f t="shared" si="12"/>
        <v>842</v>
      </c>
      <c r="K70" s="81">
        <f t="shared" si="12"/>
        <v>1094</v>
      </c>
      <c r="L70" s="81">
        <f t="shared" si="12"/>
        <v>1339</v>
      </c>
      <c r="M70" s="81">
        <f t="shared" si="12"/>
        <v>1573</v>
      </c>
      <c r="N70" s="81">
        <f t="shared" si="13"/>
        <v>1800</v>
      </c>
      <c r="O70" s="82">
        <f t="shared" si="13"/>
        <v>2227</v>
      </c>
      <c r="P70" s="83">
        <f t="shared" si="13"/>
        <v>956</v>
      </c>
      <c r="Q70" s="81">
        <f t="shared" si="13"/>
        <v>1224</v>
      </c>
      <c r="R70" s="81">
        <f t="shared" si="13"/>
        <v>1476</v>
      </c>
      <c r="S70" s="81">
        <f t="shared" si="13"/>
        <v>1714</v>
      </c>
      <c r="T70" s="81">
        <f t="shared" si="13"/>
        <v>1939</v>
      </c>
      <c r="U70" s="176"/>
      <c r="V70" s="83">
        <f t="shared" si="13"/>
        <v>1517</v>
      </c>
      <c r="W70" s="81">
        <f t="shared" si="13"/>
        <v>1899</v>
      </c>
      <c r="X70" s="81">
        <f t="shared" si="14"/>
        <v>2259</v>
      </c>
      <c r="Y70" s="81">
        <f t="shared" si="14"/>
        <v>2603</v>
      </c>
      <c r="Z70" s="81">
        <f t="shared" si="14"/>
        <v>2934</v>
      </c>
      <c r="AA70" s="82">
        <f t="shared" si="14"/>
        <v>3559</v>
      </c>
      <c r="AB70" s="83">
        <f t="shared" si="14"/>
        <v>2144</v>
      </c>
      <c r="AC70" s="81">
        <f t="shared" si="14"/>
        <v>2662</v>
      </c>
      <c r="AD70" s="81">
        <f t="shared" si="14"/>
        <v>3164</v>
      </c>
      <c r="AE70" s="81">
        <f t="shared" si="14"/>
        <v>3656</v>
      </c>
      <c r="AF70" s="81">
        <f t="shared" si="14"/>
        <v>4142</v>
      </c>
      <c r="AG70" s="176"/>
    </row>
    <row r="71" spans="1:33" ht="15" x14ac:dyDescent="0.25">
      <c r="A71" s="127">
        <v>1910</v>
      </c>
      <c r="B71" s="139">
        <v>1900</v>
      </c>
      <c r="C71" s="150"/>
      <c r="D71" s="174"/>
      <c r="E71" s="175"/>
      <c r="F71" s="175"/>
      <c r="G71" s="175"/>
      <c r="H71" s="175"/>
      <c r="I71" s="176"/>
      <c r="J71" s="174"/>
      <c r="K71" s="175"/>
      <c r="L71" s="175"/>
      <c r="M71" s="175"/>
      <c r="N71" s="175"/>
      <c r="O71" s="176"/>
      <c r="P71" s="174"/>
      <c r="Q71" s="175"/>
      <c r="R71" s="175"/>
      <c r="S71" s="175"/>
      <c r="T71" s="175"/>
      <c r="U71" s="176"/>
      <c r="V71" s="83">
        <f t="shared" si="13"/>
        <v>1602</v>
      </c>
      <c r="W71" s="81">
        <f t="shared" si="13"/>
        <v>2005</v>
      </c>
      <c r="X71" s="81">
        <f t="shared" si="14"/>
        <v>2385</v>
      </c>
      <c r="Y71" s="81">
        <f t="shared" si="14"/>
        <v>2747</v>
      </c>
      <c r="Z71" s="175"/>
      <c r="AA71" s="176"/>
      <c r="AB71" s="174"/>
      <c r="AC71" s="175"/>
      <c r="AD71" s="175"/>
      <c r="AE71" s="175"/>
      <c r="AF71" s="175"/>
      <c r="AG71" s="176"/>
    </row>
    <row r="72" spans="1:33" ht="15.75" thickBot="1" x14ac:dyDescent="0.3">
      <c r="A72" s="92">
        <f t="shared" si="15"/>
        <v>2010</v>
      </c>
      <c r="B72" s="151">
        <v>2000</v>
      </c>
      <c r="C72" s="152"/>
      <c r="D72" s="156">
        <f t="shared" si="12"/>
        <v>614</v>
      </c>
      <c r="E72" s="157">
        <f t="shared" si="12"/>
        <v>780</v>
      </c>
      <c r="F72" s="157">
        <f t="shared" si="12"/>
        <v>942</v>
      </c>
      <c r="G72" s="157">
        <f t="shared" si="12"/>
        <v>1100</v>
      </c>
      <c r="H72" s="157">
        <f t="shared" si="12"/>
        <v>1254</v>
      </c>
      <c r="I72" s="177"/>
      <c r="J72" s="156">
        <f t="shared" si="12"/>
        <v>936</v>
      </c>
      <c r="K72" s="157">
        <f t="shared" si="12"/>
        <v>1216</v>
      </c>
      <c r="L72" s="157">
        <f t="shared" si="12"/>
        <v>1488</v>
      </c>
      <c r="M72" s="157">
        <f t="shared" si="12"/>
        <v>1748</v>
      </c>
      <c r="N72" s="157">
        <f t="shared" si="13"/>
        <v>2000</v>
      </c>
      <c r="O72" s="158">
        <f t="shared" si="13"/>
        <v>2474</v>
      </c>
      <c r="P72" s="156">
        <f t="shared" si="13"/>
        <v>1062</v>
      </c>
      <c r="Q72" s="157">
        <f t="shared" si="13"/>
        <v>1360</v>
      </c>
      <c r="R72" s="157">
        <f t="shared" si="13"/>
        <v>1640</v>
      </c>
      <c r="S72" s="157">
        <f t="shared" si="13"/>
        <v>1904</v>
      </c>
      <c r="T72" s="157">
        <f t="shared" si="13"/>
        <v>2154</v>
      </c>
      <c r="U72" s="177"/>
      <c r="V72" s="156">
        <f t="shared" si="13"/>
        <v>1686</v>
      </c>
      <c r="W72" s="157">
        <f t="shared" si="13"/>
        <v>2110</v>
      </c>
      <c r="X72" s="157">
        <f t="shared" si="14"/>
        <v>2510</v>
      </c>
      <c r="Y72" s="157">
        <f t="shared" si="14"/>
        <v>2892</v>
      </c>
      <c r="Z72" s="157">
        <f t="shared" si="14"/>
        <v>3260</v>
      </c>
      <c r="AA72" s="158">
        <f t="shared" si="14"/>
        <v>3954</v>
      </c>
      <c r="AB72" s="156">
        <f t="shared" si="14"/>
        <v>2382</v>
      </c>
      <c r="AC72" s="157">
        <f t="shared" si="14"/>
        <v>2958</v>
      </c>
      <c r="AD72" s="157">
        <f t="shared" si="14"/>
        <v>3516</v>
      </c>
      <c r="AE72" s="157">
        <f t="shared" si="14"/>
        <v>4062</v>
      </c>
      <c r="AF72" s="157">
        <f t="shared" si="14"/>
        <v>4602</v>
      </c>
      <c r="AG72" s="177"/>
    </row>
    <row r="73" spans="1:33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ht="15.75" thickBot="1" x14ac:dyDescent="0.3">
      <c r="A74" s="5" t="s">
        <v>20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ht="15" x14ac:dyDescent="0.25">
      <c r="A75" s="257" t="s">
        <v>27</v>
      </c>
      <c r="B75" s="258"/>
      <c r="C75" s="259"/>
      <c r="D75" s="230" t="str">
        <f>D51</f>
        <v>T10 (1P)</v>
      </c>
      <c r="E75" s="231"/>
      <c r="F75" s="231"/>
      <c r="G75" s="231"/>
      <c r="H75" s="231"/>
      <c r="I75" s="232"/>
      <c r="J75" s="230" t="str">
        <f t="shared" ref="J75" si="16">J51</f>
        <v>T11 (1PK)</v>
      </c>
      <c r="K75" s="231"/>
      <c r="L75" s="231"/>
      <c r="M75" s="231"/>
      <c r="N75" s="231"/>
      <c r="O75" s="232"/>
      <c r="P75" s="230" t="str">
        <f t="shared" ref="P75" si="17">P51</f>
        <v>T20 (2P)</v>
      </c>
      <c r="Q75" s="231"/>
      <c r="R75" s="231"/>
      <c r="S75" s="231"/>
      <c r="T75" s="231"/>
      <c r="U75" s="232"/>
      <c r="V75" s="230" t="str">
        <f t="shared" ref="V75" si="18">V51</f>
        <v>T22 (2PK)</v>
      </c>
      <c r="W75" s="231"/>
      <c r="X75" s="231"/>
      <c r="Y75" s="231"/>
      <c r="Z75" s="231"/>
      <c r="AA75" s="232"/>
      <c r="AB75" s="230" t="str">
        <f t="shared" ref="AB75" si="19">AB51</f>
        <v>T33 (3PK)</v>
      </c>
      <c r="AC75" s="231"/>
      <c r="AD75" s="231"/>
      <c r="AE75" s="231"/>
      <c r="AF75" s="231"/>
      <c r="AG75" s="232"/>
    </row>
    <row r="76" spans="1:33" ht="15" x14ac:dyDescent="0.25">
      <c r="A76" s="260" t="s">
        <v>28</v>
      </c>
      <c r="B76" s="261"/>
      <c r="C76" s="262"/>
      <c r="D76" s="105">
        <v>320</v>
      </c>
      <c r="E76" s="106">
        <v>420</v>
      </c>
      <c r="F76" s="106">
        <v>520</v>
      </c>
      <c r="G76" s="106">
        <v>620</v>
      </c>
      <c r="H76" s="106">
        <v>720</v>
      </c>
      <c r="I76" s="107">
        <v>920</v>
      </c>
      <c r="J76" s="105">
        <v>320</v>
      </c>
      <c r="K76" s="106">
        <v>420</v>
      </c>
      <c r="L76" s="106">
        <v>520</v>
      </c>
      <c r="M76" s="106">
        <v>620</v>
      </c>
      <c r="N76" s="106">
        <v>720</v>
      </c>
      <c r="O76" s="107">
        <v>920</v>
      </c>
      <c r="P76" s="105">
        <v>320</v>
      </c>
      <c r="Q76" s="106">
        <v>420</v>
      </c>
      <c r="R76" s="106">
        <v>520</v>
      </c>
      <c r="S76" s="106">
        <v>620</v>
      </c>
      <c r="T76" s="106">
        <v>720</v>
      </c>
      <c r="U76" s="107">
        <v>920</v>
      </c>
      <c r="V76" s="105">
        <v>320</v>
      </c>
      <c r="W76" s="106">
        <v>420</v>
      </c>
      <c r="X76" s="106">
        <v>520</v>
      </c>
      <c r="Y76" s="106">
        <v>620</v>
      </c>
      <c r="Z76" s="106">
        <v>720</v>
      </c>
      <c r="AA76" s="107">
        <v>920</v>
      </c>
      <c r="AB76" s="105">
        <v>320</v>
      </c>
      <c r="AC76" s="106">
        <v>420</v>
      </c>
      <c r="AD76" s="106">
        <v>520</v>
      </c>
      <c r="AE76" s="106">
        <v>620</v>
      </c>
      <c r="AF76" s="106">
        <v>720</v>
      </c>
      <c r="AG76" s="107">
        <v>920</v>
      </c>
    </row>
    <row r="77" spans="1:33" ht="15.75" thickBot="1" x14ac:dyDescent="0.3">
      <c r="A77" s="263" t="s">
        <v>29</v>
      </c>
      <c r="B77" s="264"/>
      <c r="C77" s="265"/>
      <c r="D77" s="108">
        <v>300</v>
      </c>
      <c r="E77" s="109">
        <v>400</v>
      </c>
      <c r="F77" s="109">
        <v>500</v>
      </c>
      <c r="G77" s="109">
        <v>600</v>
      </c>
      <c r="H77" s="109">
        <v>700</v>
      </c>
      <c r="I77" s="110">
        <v>900</v>
      </c>
      <c r="J77" s="111">
        <v>300</v>
      </c>
      <c r="K77" s="112">
        <v>400</v>
      </c>
      <c r="L77" s="112">
        <v>500</v>
      </c>
      <c r="M77" s="112">
        <v>600</v>
      </c>
      <c r="N77" s="112">
        <v>700</v>
      </c>
      <c r="O77" s="113">
        <v>900</v>
      </c>
      <c r="P77" s="111">
        <v>300</v>
      </c>
      <c r="Q77" s="112">
        <v>400</v>
      </c>
      <c r="R77" s="112">
        <v>500</v>
      </c>
      <c r="S77" s="112">
        <v>600</v>
      </c>
      <c r="T77" s="112">
        <v>700</v>
      </c>
      <c r="U77" s="113">
        <v>900</v>
      </c>
      <c r="V77" s="111">
        <v>300</v>
      </c>
      <c r="W77" s="112">
        <v>400</v>
      </c>
      <c r="X77" s="112">
        <v>500</v>
      </c>
      <c r="Y77" s="112">
        <v>600</v>
      </c>
      <c r="Z77" s="112">
        <v>700</v>
      </c>
      <c r="AA77" s="113">
        <v>900</v>
      </c>
      <c r="AB77" s="111">
        <v>300</v>
      </c>
      <c r="AC77" s="112">
        <v>400</v>
      </c>
      <c r="AD77" s="112">
        <v>500</v>
      </c>
      <c r="AE77" s="112">
        <v>600</v>
      </c>
      <c r="AF77" s="112">
        <v>700</v>
      </c>
      <c r="AG77" s="113">
        <v>900</v>
      </c>
    </row>
    <row r="78" spans="1:33" ht="15" x14ac:dyDescent="0.25">
      <c r="A78" s="268" t="s">
        <v>39</v>
      </c>
      <c r="B78" s="255" t="s">
        <v>26</v>
      </c>
      <c r="C78" s="255"/>
      <c r="D78" s="114"/>
      <c r="E78" s="115"/>
      <c r="F78" s="115"/>
      <c r="G78" s="115"/>
      <c r="H78" s="115"/>
      <c r="I78" s="116"/>
      <c r="J78" s="114"/>
      <c r="K78" s="115"/>
      <c r="L78" s="115"/>
      <c r="M78" s="115"/>
      <c r="N78" s="115"/>
      <c r="O78" s="116"/>
      <c r="P78" s="114"/>
      <c r="Q78" s="115"/>
      <c r="R78" s="115"/>
      <c r="S78" s="115"/>
      <c r="T78" s="115"/>
      <c r="U78" s="116"/>
      <c r="V78" s="114"/>
      <c r="W78" s="115"/>
      <c r="X78" s="115"/>
      <c r="Y78" s="115"/>
      <c r="Z78" s="115"/>
      <c r="AA78" s="116"/>
      <c r="AB78" s="114"/>
      <c r="AC78" s="115"/>
      <c r="AD78" s="115"/>
      <c r="AE78" s="115"/>
      <c r="AF78" s="115"/>
      <c r="AG78" s="116"/>
    </row>
    <row r="79" spans="1:33" ht="15.75" thickBot="1" x14ac:dyDescent="0.3">
      <c r="A79" s="269"/>
      <c r="B79" s="256"/>
      <c r="C79" s="256"/>
      <c r="D79" s="117"/>
      <c r="E79" s="118"/>
      <c r="F79" s="118"/>
      <c r="G79" s="118"/>
      <c r="H79" s="118"/>
      <c r="I79" s="119"/>
      <c r="J79" s="117"/>
      <c r="K79" s="118"/>
      <c r="L79" s="118"/>
      <c r="M79" s="118"/>
      <c r="N79" s="118"/>
      <c r="O79" s="119"/>
      <c r="P79" s="117"/>
      <c r="Q79" s="118"/>
      <c r="R79" s="118"/>
      <c r="S79" s="118"/>
      <c r="T79" s="118"/>
      <c r="U79" s="119"/>
      <c r="V79" s="117"/>
      <c r="W79" s="118"/>
      <c r="X79" s="118"/>
      <c r="Y79" s="118"/>
      <c r="Z79" s="118"/>
      <c r="AA79" s="119"/>
      <c r="AB79" s="117"/>
      <c r="AC79" s="118"/>
      <c r="AD79" s="118"/>
      <c r="AE79" s="118"/>
      <c r="AF79" s="118"/>
      <c r="AG79" s="119"/>
    </row>
    <row r="80" spans="1:33" ht="15" x14ac:dyDescent="0.25">
      <c r="A80" s="166">
        <f>B80+10</f>
        <v>410</v>
      </c>
      <c r="B80" s="167">
        <v>400</v>
      </c>
      <c r="C80" s="168"/>
      <c r="D80" s="153">
        <f t="shared" ref="D80:AA80" si="20">ROUND(D32*$G$16,0)</f>
        <v>420</v>
      </c>
      <c r="E80" s="154">
        <f t="shared" si="20"/>
        <v>532</v>
      </c>
      <c r="F80" s="154">
        <f t="shared" si="20"/>
        <v>641</v>
      </c>
      <c r="G80" s="154">
        <f t="shared" si="20"/>
        <v>751</v>
      </c>
      <c r="H80" s="154">
        <f t="shared" si="20"/>
        <v>856</v>
      </c>
      <c r="I80" s="155">
        <f t="shared" si="20"/>
        <v>1058</v>
      </c>
      <c r="J80" s="153">
        <f t="shared" si="20"/>
        <v>638</v>
      </c>
      <c r="K80" s="154">
        <f t="shared" si="20"/>
        <v>829</v>
      </c>
      <c r="L80" s="154">
        <f t="shared" si="20"/>
        <v>1017</v>
      </c>
      <c r="M80" s="154">
        <f t="shared" si="20"/>
        <v>1194</v>
      </c>
      <c r="N80" s="154">
        <f t="shared" si="20"/>
        <v>1365</v>
      </c>
      <c r="O80" s="155">
        <f t="shared" si="20"/>
        <v>1689</v>
      </c>
      <c r="P80" s="153">
        <f t="shared" si="20"/>
        <v>723</v>
      </c>
      <c r="Q80" s="154">
        <f t="shared" si="20"/>
        <v>928</v>
      </c>
      <c r="R80" s="154">
        <f t="shared" si="20"/>
        <v>1119</v>
      </c>
      <c r="S80" s="154">
        <f t="shared" si="20"/>
        <v>1300</v>
      </c>
      <c r="T80" s="154">
        <f t="shared" si="20"/>
        <v>1471</v>
      </c>
      <c r="U80" s="155">
        <f t="shared" si="20"/>
        <v>1784</v>
      </c>
      <c r="V80" s="153">
        <f t="shared" si="20"/>
        <v>1150</v>
      </c>
      <c r="W80" s="154">
        <f t="shared" si="20"/>
        <v>1440</v>
      </c>
      <c r="X80" s="154">
        <f t="shared" si="20"/>
        <v>1713</v>
      </c>
      <c r="Y80" s="154">
        <f t="shared" si="20"/>
        <v>1972</v>
      </c>
      <c r="Z80" s="154">
        <f t="shared" si="20"/>
        <v>2225</v>
      </c>
      <c r="AA80" s="155">
        <f t="shared" si="20"/>
        <v>2699</v>
      </c>
      <c r="AB80" s="172"/>
      <c r="AC80" s="173"/>
      <c r="AD80" s="154">
        <f t="shared" ref="AD80:AG88" si="21">ROUND(AD32*$G$16,0)</f>
        <v>2399</v>
      </c>
      <c r="AE80" s="154">
        <f t="shared" si="21"/>
        <v>2771</v>
      </c>
      <c r="AF80" s="154">
        <f t="shared" si="21"/>
        <v>3139</v>
      </c>
      <c r="AG80" s="155">
        <f t="shared" si="21"/>
        <v>3869</v>
      </c>
    </row>
    <row r="81" spans="1:33" ht="15" x14ac:dyDescent="0.25">
      <c r="A81" s="123">
        <f t="shared" ref="A81:A96" si="22">B81+10</f>
        <v>510</v>
      </c>
      <c r="B81" s="121">
        <v>500</v>
      </c>
      <c r="C81" s="122"/>
      <c r="D81" s="83">
        <f t="shared" ref="D81:AA81" si="23">ROUND(D33*$G$16,0)</f>
        <v>525</v>
      </c>
      <c r="E81" s="81">
        <f t="shared" si="23"/>
        <v>665</v>
      </c>
      <c r="F81" s="81">
        <f t="shared" si="23"/>
        <v>805</v>
      </c>
      <c r="G81" s="81">
        <f t="shared" si="23"/>
        <v>938</v>
      </c>
      <c r="H81" s="81">
        <f t="shared" si="23"/>
        <v>1071</v>
      </c>
      <c r="I81" s="82">
        <f t="shared" si="23"/>
        <v>1324</v>
      </c>
      <c r="J81" s="83">
        <f t="shared" si="23"/>
        <v>798</v>
      </c>
      <c r="K81" s="81">
        <f t="shared" si="23"/>
        <v>1037</v>
      </c>
      <c r="L81" s="81">
        <f t="shared" si="23"/>
        <v>1269</v>
      </c>
      <c r="M81" s="81">
        <f t="shared" si="23"/>
        <v>1491</v>
      </c>
      <c r="N81" s="81">
        <f t="shared" si="23"/>
        <v>1706</v>
      </c>
      <c r="O81" s="82">
        <f t="shared" si="23"/>
        <v>2112</v>
      </c>
      <c r="P81" s="83">
        <f t="shared" si="23"/>
        <v>908</v>
      </c>
      <c r="Q81" s="81">
        <f t="shared" si="23"/>
        <v>1160</v>
      </c>
      <c r="R81" s="81">
        <f t="shared" si="23"/>
        <v>1399</v>
      </c>
      <c r="S81" s="81">
        <f t="shared" si="23"/>
        <v>1624</v>
      </c>
      <c r="T81" s="81">
        <f t="shared" si="23"/>
        <v>1839</v>
      </c>
      <c r="U81" s="82">
        <f t="shared" si="23"/>
        <v>2231</v>
      </c>
      <c r="V81" s="83">
        <f t="shared" si="23"/>
        <v>1440</v>
      </c>
      <c r="W81" s="81">
        <f t="shared" si="23"/>
        <v>1802</v>
      </c>
      <c r="X81" s="81">
        <f t="shared" si="23"/>
        <v>2143</v>
      </c>
      <c r="Y81" s="81">
        <f t="shared" si="23"/>
        <v>2467</v>
      </c>
      <c r="Z81" s="81">
        <f t="shared" si="23"/>
        <v>2781</v>
      </c>
      <c r="AA81" s="82">
        <f t="shared" si="23"/>
        <v>3374</v>
      </c>
      <c r="AB81" s="83">
        <f t="shared" ref="AB81:AC88" si="24">ROUND(AB33*$G$16,0)</f>
        <v>2034</v>
      </c>
      <c r="AC81" s="81">
        <f t="shared" si="24"/>
        <v>2525</v>
      </c>
      <c r="AD81" s="81">
        <f t="shared" si="21"/>
        <v>2999</v>
      </c>
      <c r="AE81" s="81">
        <f t="shared" si="21"/>
        <v>3467</v>
      </c>
      <c r="AF81" s="81">
        <f t="shared" si="21"/>
        <v>3927</v>
      </c>
      <c r="AG81" s="82">
        <f t="shared" si="21"/>
        <v>4838</v>
      </c>
    </row>
    <row r="82" spans="1:33" ht="15" x14ac:dyDescent="0.25">
      <c r="A82" s="123">
        <f t="shared" si="22"/>
        <v>610</v>
      </c>
      <c r="B82" s="121">
        <v>600</v>
      </c>
      <c r="C82" s="122"/>
      <c r="D82" s="83">
        <f t="shared" ref="D82:AA82" si="25">ROUND(D34*$G$16,0)</f>
        <v>628</v>
      </c>
      <c r="E82" s="81">
        <f t="shared" si="25"/>
        <v>798</v>
      </c>
      <c r="F82" s="81">
        <f t="shared" si="25"/>
        <v>966</v>
      </c>
      <c r="G82" s="81">
        <f t="shared" si="25"/>
        <v>1126</v>
      </c>
      <c r="H82" s="81">
        <f t="shared" si="25"/>
        <v>1283</v>
      </c>
      <c r="I82" s="82">
        <f t="shared" si="25"/>
        <v>1590</v>
      </c>
      <c r="J82" s="83">
        <f t="shared" si="25"/>
        <v>959</v>
      </c>
      <c r="K82" s="81">
        <f t="shared" si="25"/>
        <v>1245</v>
      </c>
      <c r="L82" s="81">
        <f t="shared" si="25"/>
        <v>1522</v>
      </c>
      <c r="M82" s="81">
        <f t="shared" si="25"/>
        <v>1788</v>
      </c>
      <c r="N82" s="81">
        <f t="shared" si="25"/>
        <v>2047</v>
      </c>
      <c r="O82" s="82">
        <f t="shared" si="25"/>
        <v>2532</v>
      </c>
      <c r="P82" s="83">
        <f t="shared" si="25"/>
        <v>1088</v>
      </c>
      <c r="Q82" s="81">
        <f t="shared" si="25"/>
        <v>1392</v>
      </c>
      <c r="R82" s="81">
        <f t="shared" si="25"/>
        <v>1679</v>
      </c>
      <c r="S82" s="81">
        <f t="shared" si="25"/>
        <v>1948</v>
      </c>
      <c r="T82" s="81">
        <f t="shared" si="25"/>
        <v>2204</v>
      </c>
      <c r="U82" s="82">
        <f t="shared" si="25"/>
        <v>2678</v>
      </c>
      <c r="V82" s="83">
        <f t="shared" si="25"/>
        <v>1726</v>
      </c>
      <c r="W82" s="81">
        <f t="shared" si="25"/>
        <v>2160</v>
      </c>
      <c r="X82" s="81">
        <f t="shared" si="25"/>
        <v>2569</v>
      </c>
      <c r="Y82" s="81">
        <f t="shared" si="25"/>
        <v>2962</v>
      </c>
      <c r="Z82" s="81">
        <f t="shared" si="25"/>
        <v>3337</v>
      </c>
      <c r="AA82" s="82">
        <f t="shared" si="25"/>
        <v>4047</v>
      </c>
      <c r="AB82" s="83">
        <f t="shared" si="24"/>
        <v>2440</v>
      </c>
      <c r="AC82" s="81">
        <f t="shared" si="24"/>
        <v>3026</v>
      </c>
      <c r="AD82" s="81">
        <f t="shared" si="21"/>
        <v>3600</v>
      </c>
      <c r="AE82" s="81">
        <f t="shared" si="21"/>
        <v>4159</v>
      </c>
      <c r="AF82" s="81">
        <f t="shared" si="21"/>
        <v>4712</v>
      </c>
      <c r="AG82" s="82">
        <f t="shared" si="21"/>
        <v>5804</v>
      </c>
    </row>
    <row r="83" spans="1:33" ht="15" x14ac:dyDescent="0.25">
      <c r="A83" s="123">
        <f t="shared" si="22"/>
        <v>710</v>
      </c>
      <c r="B83" s="121">
        <v>700</v>
      </c>
      <c r="C83" s="122"/>
      <c r="D83" s="83">
        <f t="shared" ref="D83:AA83" si="26">ROUND(D35*$G$16,0)</f>
        <v>734</v>
      </c>
      <c r="E83" s="81">
        <f t="shared" si="26"/>
        <v>931</v>
      </c>
      <c r="F83" s="81">
        <f t="shared" si="26"/>
        <v>1126</v>
      </c>
      <c r="G83" s="81">
        <f t="shared" si="26"/>
        <v>1314</v>
      </c>
      <c r="H83" s="81">
        <f t="shared" si="26"/>
        <v>1498</v>
      </c>
      <c r="I83" s="82">
        <f t="shared" si="26"/>
        <v>1853</v>
      </c>
      <c r="J83" s="83">
        <f t="shared" si="26"/>
        <v>1119</v>
      </c>
      <c r="K83" s="81">
        <f t="shared" si="26"/>
        <v>1454</v>
      </c>
      <c r="L83" s="81">
        <f t="shared" si="26"/>
        <v>1778</v>
      </c>
      <c r="M83" s="81">
        <f t="shared" si="26"/>
        <v>2088</v>
      </c>
      <c r="N83" s="81">
        <f t="shared" si="26"/>
        <v>2388</v>
      </c>
      <c r="O83" s="82">
        <f t="shared" si="26"/>
        <v>2955</v>
      </c>
      <c r="P83" s="83">
        <f t="shared" si="26"/>
        <v>1269</v>
      </c>
      <c r="Q83" s="81">
        <f t="shared" si="26"/>
        <v>1624</v>
      </c>
      <c r="R83" s="81">
        <f t="shared" si="26"/>
        <v>1958</v>
      </c>
      <c r="S83" s="81">
        <f t="shared" si="26"/>
        <v>2272</v>
      </c>
      <c r="T83" s="81">
        <f t="shared" si="26"/>
        <v>2573</v>
      </c>
      <c r="U83" s="82">
        <f t="shared" si="26"/>
        <v>3125</v>
      </c>
      <c r="V83" s="83">
        <f t="shared" si="26"/>
        <v>2013</v>
      </c>
      <c r="W83" s="81">
        <f t="shared" si="26"/>
        <v>2521</v>
      </c>
      <c r="X83" s="81">
        <f t="shared" si="26"/>
        <v>2999</v>
      </c>
      <c r="Y83" s="81">
        <f t="shared" si="26"/>
        <v>3453</v>
      </c>
      <c r="Z83" s="81">
        <f t="shared" si="26"/>
        <v>3893</v>
      </c>
      <c r="AA83" s="82">
        <f t="shared" si="26"/>
        <v>4722</v>
      </c>
      <c r="AB83" s="83">
        <f t="shared" si="24"/>
        <v>2846</v>
      </c>
      <c r="AC83" s="81">
        <f t="shared" si="24"/>
        <v>3531</v>
      </c>
      <c r="AD83" s="81">
        <f t="shared" si="21"/>
        <v>4200</v>
      </c>
      <c r="AE83" s="81">
        <f t="shared" si="21"/>
        <v>4852</v>
      </c>
      <c r="AF83" s="81">
        <f t="shared" si="21"/>
        <v>5497</v>
      </c>
      <c r="AG83" s="82">
        <f t="shared" si="21"/>
        <v>6773</v>
      </c>
    </row>
    <row r="84" spans="1:33" ht="15" x14ac:dyDescent="0.25">
      <c r="A84" s="123">
        <f t="shared" si="22"/>
        <v>810</v>
      </c>
      <c r="B84" s="121">
        <v>800</v>
      </c>
      <c r="C84" s="122"/>
      <c r="D84" s="83">
        <f t="shared" ref="D84:AA84" si="27">ROUND(D36*$G$16,0)</f>
        <v>839</v>
      </c>
      <c r="E84" s="81">
        <f t="shared" si="27"/>
        <v>1065</v>
      </c>
      <c r="F84" s="81">
        <f t="shared" si="27"/>
        <v>1286</v>
      </c>
      <c r="G84" s="81">
        <f t="shared" si="27"/>
        <v>1501</v>
      </c>
      <c r="H84" s="81">
        <f t="shared" si="27"/>
        <v>1713</v>
      </c>
      <c r="I84" s="82">
        <f t="shared" si="27"/>
        <v>2119</v>
      </c>
      <c r="J84" s="83">
        <f t="shared" si="27"/>
        <v>1276</v>
      </c>
      <c r="K84" s="81">
        <f t="shared" si="27"/>
        <v>1658</v>
      </c>
      <c r="L84" s="81">
        <f t="shared" si="27"/>
        <v>2030</v>
      </c>
      <c r="M84" s="81">
        <f t="shared" si="27"/>
        <v>2385</v>
      </c>
      <c r="N84" s="81">
        <f t="shared" si="27"/>
        <v>2730</v>
      </c>
      <c r="O84" s="82">
        <f t="shared" si="27"/>
        <v>3378</v>
      </c>
      <c r="P84" s="83">
        <f t="shared" si="27"/>
        <v>1450</v>
      </c>
      <c r="Q84" s="81">
        <f t="shared" si="27"/>
        <v>1856</v>
      </c>
      <c r="R84" s="81">
        <f t="shared" si="27"/>
        <v>2238</v>
      </c>
      <c r="S84" s="81">
        <f t="shared" si="27"/>
        <v>2600</v>
      </c>
      <c r="T84" s="81">
        <f t="shared" si="27"/>
        <v>2941</v>
      </c>
      <c r="U84" s="82">
        <f t="shared" si="27"/>
        <v>3569</v>
      </c>
      <c r="V84" s="83">
        <f t="shared" si="27"/>
        <v>2300</v>
      </c>
      <c r="W84" s="81">
        <f t="shared" si="27"/>
        <v>2880</v>
      </c>
      <c r="X84" s="81">
        <f t="shared" si="27"/>
        <v>3426</v>
      </c>
      <c r="Y84" s="81">
        <f t="shared" si="27"/>
        <v>3948</v>
      </c>
      <c r="Z84" s="81">
        <f t="shared" si="27"/>
        <v>4449</v>
      </c>
      <c r="AA84" s="82">
        <f t="shared" si="27"/>
        <v>5398</v>
      </c>
      <c r="AB84" s="83">
        <f t="shared" si="24"/>
        <v>3252</v>
      </c>
      <c r="AC84" s="81">
        <f t="shared" si="24"/>
        <v>4036</v>
      </c>
      <c r="AD84" s="81">
        <f t="shared" si="21"/>
        <v>4797</v>
      </c>
      <c r="AE84" s="81">
        <f t="shared" si="21"/>
        <v>5545</v>
      </c>
      <c r="AF84" s="81">
        <f t="shared" si="21"/>
        <v>6281</v>
      </c>
      <c r="AG84" s="82">
        <f t="shared" si="21"/>
        <v>7738</v>
      </c>
    </row>
    <row r="85" spans="1:33" ht="15" x14ac:dyDescent="0.25">
      <c r="A85" s="123">
        <f t="shared" si="22"/>
        <v>910</v>
      </c>
      <c r="B85" s="121">
        <v>900</v>
      </c>
      <c r="C85" s="122"/>
      <c r="D85" s="83">
        <f t="shared" ref="D85:AA85" si="28">ROUND(D37*$G$16,0)</f>
        <v>942</v>
      </c>
      <c r="E85" s="81">
        <f t="shared" si="28"/>
        <v>1198</v>
      </c>
      <c r="F85" s="81">
        <f t="shared" si="28"/>
        <v>1447</v>
      </c>
      <c r="G85" s="81">
        <f t="shared" si="28"/>
        <v>1689</v>
      </c>
      <c r="H85" s="81">
        <f t="shared" si="28"/>
        <v>1924</v>
      </c>
      <c r="I85" s="82">
        <f t="shared" si="28"/>
        <v>2382</v>
      </c>
      <c r="J85" s="83">
        <f t="shared" si="28"/>
        <v>1436</v>
      </c>
      <c r="K85" s="81">
        <f t="shared" si="28"/>
        <v>1866</v>
      </c>
      <c r="L85" s="81">
        <f t="shared" si="28"/>
        <v>2286</v>
      </c>
      <c r="M85" s="81">
        <f t="shared" si="28"/>
        <v>2685</v>
      </c>
      <c r="N85" s="81">
        <f t="shared" si="28"/>
        <v>3071</v>
      </c>
      <c r="O85" s="82">
        <f t="shared" si="28"/>
        <v>3798</v>
      </c>
      <c r="P85" s="83">
        <f t="shared" si="28"/>
        <v>1631</v>
      </c>
      <c r="Q85" s="81">
        <f t="shared" si="28"/>
        <v>2088</v>
      </c>
      <c r="R85" s="81">
        <f t="shared" si="28"/>
        <v>2518</v>
      </c>
      <c r="S85" s="81">
        <f t="shared" si="28"/>
        <v>2924</v>
      </c>
      <c r="T85" s="81">
        <f t="shared" si="28"/>
        <v>3306</v>
      </c>
      <c r="U85" s="82">
        <f t="shared" si="28"/>
        <v>4016</v>
      </c>
      <c r="V85" s="83">
        <f t="shared" si="28"/>
        <v>2590</v>
      </c>
      <c r="W85" s="81">
        <f t="shared" si="28"/>
        <v>3241</v>
      </c>
      <c r="X85" s="81">
        <f t="shared" si="28"/>
        <v>3856</v>
      </c>
      <c r="Y85" s="81">
        <f t="shared" si="28"/>
        <v>4439</v>
      </c>
      <c r="Z85" s="81">
        <f t="shared" si="28"/>
        <v>5005</v>
      </c>
      <c r="AA85" s="82">
        <f t="shared" si="28"/>
        <v>6070</v>
      </c>
      <c r="AB85" s="83">
        <f t="shared" si="24"/>
        <v>3658</v>
      </c>
      <c r="AC85" s="81">
        <f t="shared" si="24"/>
        <v>4541</v>
      </c>
      <c r="AD85" s="81">
        <f t="shared" si="21"/>
        <v>5398</v>
      </c>
      <c r="AE85" s="81">
        <f t="shared" si="21"/>
        <v>6237</v>
      </c>
      <c r="AF85" s="81">
        <f t="shared" si="21"/>
        <v>7066</v>
      </c>
      <c r="AG85" s="82">
        <f t="shared" si="21"/>
        <v>8707</v>
      </c>
    </row>
    <row r="86" spans="1:33" ht="15" x14ac:dyDescent="0.25">
      <c r="A86" s="123">
        <f t="shared" si="22"/>
        <v>1010</v>
      </c>
      <c r="B86" s="121">
        <v>1000</v>
      </c>
      <c r="C86" s="122"/>
      <c r="D86" s="83">
        <f t="shared" ref="D86:AA86" si="29">ROUND(D38*$G$16,0)</f>
        <v>1047</v>
      </c>
      <c r="E86" s="81">
        <f t="shared" si="29"/>
        <v>1331</v>
      </c>
      <c r="F86" s="81">
        <f t="shared" si="29"/>
        <v>1607</v>
      </c>
      <c r="G86" s="81">
        <f t="shared" si="29"/>
        <v>1877</v>
      </c>
      <c r="H86" s="81">
        <f t="shared" si="29"/>
        <v>2139</v>
      </c>
      <c r="I86" s="82">
        <f t="shared" si="29"/>
        <v>2648</v>
      </c>
      <c r="J86" s="83">
        <f t="shared" si="29"/>
        <v>1597</v>
      </c>
      <c r="K86" s="81">
        <f t="shared" si="29"/>
        <v>2074</v>
      </c>
      <c r="L86" s="81">
        <f t="shared" si="29"/>
        <v>2539</v>
      </c>
      <c r="M86" s="81">
        <f t="shared" si="29"/>
        <v>2982</v>
      </c>
      <c r="N86" s="81">
        <f t="shared" si="29"/>
        <v>3412</v>
      </c>
      <c r="O86" s="82">
        <f t="shared" si="29"/>
        <v>4221</v>
      </c>
      <c r="P86" s="83">
        <f t="shared" si="29"/>
        <v>1812</v>
      </c>
      <c r="Q86" s="81">
        <f t="shared" si="29"/>
        <v>2320</v>
      </c>
      <c r="R86" s="81">
        <f t="shared" si="29"/>
        <v>2798</v>
      </c>
      <c r="S86" s="81">
        <f t="shared" si="29"/>
        <v>3248</v>
      </c>
      <c r="T86" s="81">
        <f t="shared" si="29"/>
        <v>3675</v>
      </c>
      <c r="U86" s="82">
        <f t="shared" si="29"/>
        <v>4463</v>
      </c>
      <c r="V86" s="83">
        <f t="shared" si="29"/>
        <v>2876</v>
      </c>
      <c r="W86" s="81">
        <f t="shared" si="29"/>
        <v>3600</v>
      </c>
      <c r="X86" s="81">
        <f t="shared" si="29"/>
        <v>4282</v>
      </c>
      <c r="Y86" s="81">
        <f t="shared" si="29"/>
        <v>4934</v>
      </c>
      <c r="Z86" s="81">
        <f t="shared" si="29"/>
        <v>5562</v>
      </c>
      <c r="AA86" s="82">
        <f t="shared" si="29"/>
        <v>6746</v>
      </c>
      <c r="AB86" s="83">
        <f t="shared" si="24"/>
        <v>4064</v>
      </c>
      <c r="AC86" s="81">
        <f t="shared" si="24"/>
        <v>5046</v>
      </c>
      <c r="AD86" s="81">
        <f t="shared" si="21"/>
        <v>5998</v>
      </c>
      <c r="AE86" s="81">
        <f t="shared" si="21"/>
        <v>6930</v>
      </c>
      <c r="AF86" s="81">
        <f t="shared" si="21"/>
        <v>7851</v>
      </c>
      <c r="AG86" s="82">
        <f t="shared" si="21"/>
        <v>9673</v>
      </c>
    </row>
    <row r="87" spans="1:33" ht="15" x14ac:dyDescent="0.25">
      <c r="A87" s="123">
        <f t="shared" si="22"/>
        <v>1110</v>
      </c>
      <c r="B87" s="121">
        <v>1100</v>
      </c>
      <c r="C87" s="122"/>
      <c r="D87" s="83">
        <f t="shared" ref="D87:AA87" si="30">ROUND(D39*$G$16,0)</f>
        <v>1153</v>
      </c>
      <c r="E87" s="81">
        <f t="shared" si="30"/>
        <v>1464</v>
      </c>
      <c r="F87" s="81">
        <f t="shared" si="30"/>
        <v>1767</v>
      </c>
      <c r="G87" s="81">
        <f t="shared" si="30"/>
        <v>2064</v>
      </c>
      <c r="H87" s="81">
        <f t="shared" si="30"/>
        <v>2354</v>
      </c>
      <c r="I87" s="82">
        <f t="shared" si="30"/>
        <v>2914</v>
      </c>
      <c r="J87" s="83">
        <f t="shared" si="30"/>
        <v>1757</v>
      </c>
      <c r="K87" s="81">
        <f t="shared" si="30"/>
        <v>2283</v>
      </c>
      <c r="L87" s="81">
        <f t="shared" si="30"/>
        <v>2791</v>
      </c>
      <c r="M87" s="81">
        <f t="shared" si="30"/>
        <v>3279</v>
      </c>
      <c r="N87" s="81">
        <f t="shared" si="30"/>
        <v>3753</v>
      </c>
      <c r="O87" s="82">
        <f t="shared" si="30"/>
        <v>4644</v>
      </c>
      <c r="P87" s="83">
        <f t="shared" si="30"/>
        <v>1993</v>
      </c>
      <c r="Q87" s="81">
        <f t="shared" si="30"/>
        <v>2552</v>
      </c>
      <c r="R87" s="81">
        <f t="shared" si="30"/>
        <v>3078</v>
      </c>
      <c r="S87" s="81">
        <f t="shared" si="30"/>
        <v>3572</v>
      </c>
      <c r="T87" s="81">
        <f t="shared" si="30"/>
        <v>4043</v>
      </c>
      <c r="U87" s="82">
        <f t="shared" si="30"/>
        <v>4910</v>
      </c>
      <c r="V87" s="83">
        <f t="shared" si="30"/>
        <v>3163</v>
      </c>
      <c r="W87" s="81">
        <f t="shared" si="30"/>
        <v>3961</v>
      </c>
      <c r="X87" s="81">
        <f t="shared" si="30"/>
        <v>4712</v>
      </c>
      <c r="Y87" s="81">
        <f t="shared" si="30"/>
        <v>5428</v>
      </c>
      <c r="Z87" s="81">
        <f t="shared" si="30"/>
        <v>6118</v>
      </c>
      <c r="AA87" s="82">
        <f t="shared" si="30"/>
        <v>7421</v>
      </c>
      <c r="AB87" s="83">
        <f t="shared" si="24"/>
        <v>4470</v>
      </c>
      <c r="AC87" s="81">
        <f t="shared" si="24"/>
        <v>5551</v>
      </c>
      <c r="AD87" s="81">
        <f t="shared" si="21"/>
        <v>6599</v>
      </c>
      <c r="AE87" s="81">
        <f t="shared" si="21"/>
        <v>7622</v>
      </c>
      <c r="AF87" s="81">
        <f t="shared" si="21"/>
        <v>8636</v>
      </c>
      <c r="AG87" s="82">
        <f t="shared" si="21"/>
        <v>10642</v>
      </c>
    </row>
    <row r="88" spans="1:33" ht="15" x14ac:dyDescent="0.25">
      <c r="A88" s="123">
        <f t="shared" si="22"/>
        <v>1210</v>
      </c>
      <c r="B88" s="121">
        <v>1200</v>
      </c>
      <c r="C88" s="122"/>
      <c r="D88" s="83">
        <f t="shared" ref="D88:AA88" si="31">ROUND(D40*$G$16,0)</f>
        <v>1256</v>
      </c>
      <c r="E88" s="81">
        <f t="shared" si="31"/>
        <v>1597</v>
      </c>
      <c r="F88" s="81">
        <f t="shared" si="31"/>
        <v>1928</v>
      </c>
      <c r="G88" s="81">
        <f t="shared" si="31"/>
        <v>2252</v>
      </c>
      <c r="H88" s="81">
        <f t="shared" si="31"/>
        <v>2566</v>
      </c>
      <c r="I88" s="82">
        <f t="shared" si="31"/>
        <v>3177</v>
      </c>
      <c r="J88" s="83">
        <f t="shared" si="31"/>
        <v>1918</v>
      </c>
      <c r="K88" s="81">
        <f t="shared" si="31"/>
        <v>2491</v>
      </c>
      <c r="L88" s="81">
        <f t="shared" si="31"/>
        <v>3047</v>
      </c>
      <c r="M88" s="81">
        <f t="shared" si="31"/>
        <v>3579</v>
      </c>
      <c r="N88" s="81">
        <f t="shared" si="31"/>
        <v>4094</v>
      </c>
      <c r="O88" s="82">
        <f t="shared" si="31"/>
        <v>5063</v>
      </c>
      <c r="P88" s="83">
        <f t="shared" si="31"/>
        <v>2173</v>
      </c>
      <c r="Q88" s="81">
        <f t="shared" si="31"/>
        <v>2784</v>
      </c>
      <c r="R88" s="81">
        <f t="shared" si="31"/>
        <v>3357</v>
      </c>
      <c r="S88" s="81">
        <f t="shared" si="31"/>
        <v>3897</v>
      </c>
      <c r="T88" s="81">
        <f t="shared" si="31"/>
        <v>4408</v>
      </c>
      <c r="U88" s="82">
        <f t="shared" si="31"/>
        <v>5357</v>
      </c>
      <c r="V88" s="83">
        <f t="shared" si="31"/>
        <v>3453</v>
      </c>
      <c r="W88" s="81">
        <f t="shared" si="31"/>
        <v>4320</v>
      </c>
      <c r="X88" s="81">
        <f t="shared" si="31"/>
        <v>5138</v>
      </c>
      <c r="Y88" s="81">
        <f t="shared" si="31"/>
        <v>5920</v>
      </c>
      <c r="Z88" s="81">
        <f t="shared" si="31"/>
        <v>6674</v>
      </c>
      <c r="AA88" s="82">
        <f t="shared" si="31"/>
        <v>8093</v>
      </c>
      <c r="AB88" s="83">
        <f t="shared" si="24"/>
        <v>4876</v>
      </c>
      <c r="AC88" s="81">
        <f t="shared" si="24"/>
        <v>6056</v>
      </c>
      <c r="AD88" s="81">
        <f t="shared" si="21"/>
        <v>7199</v>
      </c>
      <c r="AE88" s="81">
        <f t="shared" si="21"/>
        <v>8315</v>
      </c>
      <c r="AF88" s="81">
        <f t="shared" si="21"/>
        <v>9421</v>
      </c>
      <c r="AG88" s="82">
        <f t="shared" si="21"/>
        <v>11608</v>
      </c>
    </row>
    <row r="89" spans="1:33" ht="15" x14ac:dyDescent="0.25">
      <c r="A89" s="123">
        <f t="shared" si="22"/>
        <v>1310</v>
      </c>
      <c r="B89" s="161">
        <v>1300</v>
      </c>
      <c r="C89" s="162"/>
      <c r="D89" s="174"/>
      <c r="E89" s="175"/>
      <c r="F89" s="175"/>
      <c r="G89" s="175"/>
      <c r="H89" s="175"/>
      <c r="I89" s="176"/>
      <c r="J89" s="174"/>
      <c r="K89" s="175"/>
      <c r="L89" s="175"/>
      <c r="M89" s="175"/>
      <c r="N89" s="175"/>
      <c r="O89" s="176"/>
      <c r="P89" s="174"/>
      <c r="Q89" s="175"/>
      <c r="R89" s="175"/>
      <c r="S89" s="175"/>
      <c r="T89" s="175"/>
      <c r="U89" s="176"/>
      <c r="V89" s="83">
        <f t="shared" ref="V89:Y91" si="32">ROUND(V41*$G$16,0)</f>
        <v>3740</v>
      </c>
      <c r="W89" s="81">
        <f t="shared" si="32"/>
        <v>4681</v>
      </c>
      <c r="X89" s="81">
        <f t="shared" si="32"/>
        <v>5568</v>
      </c>
      <c r="Y89" s="81">
        <f t="shared" si="32"/>
        <v>6415</v>
      </c>
      <c r="Z89" s="175"/>
      <c r="AA89" s="176"/>
      <c r="AB89" s="174"/>
      <c r="AC89" s="175"/>
      <c r="AD89" s="175"/>
      <c r="AE89" s="175"/>
      <c r="AF89" s="175"/>
      <c r="AG89" s="176"/>
    </row>
    <row r="90" spans="1:33" ht="15" x14ac:dyDescent="0.25">
      <c r="A90" s="123">
        <f t="shared" si="22"/>
        <v>1410</v>
      </c>
      <c r="B90" s="161">
        <v>1400</v>
      </c>
      <c r="C90" s="162"/>
      <c r="D90" s="83">
        <f t="shared" ref="D90:U90" si="33">ROUND(D42*$G$16,0)</f>
        <v>1467</v>
      </c>
      <c r="E90" s="81">
        <f t="shared" si="33"/>
        <v>1863</v>
      </c>
      <c r="F90" s="81">
        <f t="shared" si="33"/>
        <v>2249</v>
      </c>
      <c r="G90" s="81">
        <f t="shared" si="33"/>
        <v>2627</v>
      </c>
      <c r="H90" s="81">
        <f t="shared" si="33"/>
        <v>2996</v>
      </c>
      <c r="I90" s="82">
        <f t="shared" si="33"/>
        <v>3705</v>
      </c>
      <c r="J90" s="83">
        <f t="shared" si="33"/>
        <v>2235</v>
      </c>
      <c r="K90" s="81">
        <f t="shared" si="33"/>
        <v>2904</v>
      </c>
      <c r="L90" s="81">
        <f t="shared" si="33"/>
        <v>3555</v>
      </c>
      <c r="M90" s="81">
        <f t="shared" si="33"/>
        <v>4176</v>
      </c>
      <c r="N90" s="81">
        <f t="shared" si="33"/>
        <v>4777</v>
      </c>
      <c r="O90" s="82">
        <f t="shared" si="33"/>
        <v>5910</v>
      </c>
      <c r="P90" s="83">
        <f t="shared" si="33"/>
        <v>2535</v>
      </c>
      <c r="Q90" s="81">
        <f t="shared" si="33"/>
        <v>3248</v>
      </c>
      <c r="R90" s="81">
        <f t="shared" si="33"/>
        <v>3917</v>
      </c>
      <c r="S90" s="81">
        <f t="shared" si="33"/>
        <v>4548</v>
      </c>
      <c r="T90" s="81">
        <f t="shared" si="33"/>
        <v>5145</v>
      </c>
      <c r="U90" s="82">
        <f t="shared" si="33"/>
        <v>6247</v>
      </c>
      <c r="V90" s="83">
        <f t="shared" si="32"/>
        <v>4026</v>
      </c>
      <c r="W90" s="81">
        <f t="shared" si="32"/>
        <v>5040</v>
      </c>
      <c r="X90" s="81">
        <f t="shared" si="32"/>
        <v>5995</v>
      </c>
      <c r="Y90" s="81">
        <f t="shared" si="32"/>
        <v>6906</v>
      </c>
      <c r="Z90" s="81">
        <f t="shared" ref="Z90:AG90" si="34">ROUND(Z42*$G$16,0)</f>
        <v>7786</v>
      </c>
      <c r="AA90" s="82">
        <f t="shared" si="34"/>
        <v>9444</v>
      </c>
      <c r="AB90" s="83">
        <f t="shared" si="34"/>
        <v>5688</v>
      </c>
      <c r="AC90" s="81">
        <f t="shared" si="34"/>
        <v>7066</v>
      </c>
      <c r="AD90" s="81">
        <f t="shared" si="34"/>
        <v>8397</v>
      </c>
      <c r="AE90" s="81">
        <f t="shared" si="34"/>
        <v>9700</v>
      </c>
      <c r="AF90" s="81">
        <f t="shared" si="34"/>
        <v>10990</v>
      </c>
      <c r="AG90" s="82">
        <f t="shared" si="34"/>
        <v>13542</v>
      </c>
    </row>
    <row r="91" spans="1:33" ht="15" x14ac:dyDescent="0.25">
      <c r="A91" s="159">
        <v>1510</v>
      </c>
      <c r="B91" s="165">
        <v>1500</v>
      </c>
      <c r="C91" s="169"/>
      <c r="D91" s="174"/>
      <c r="E91" s="175"/>
      <c r="F91" s="175"/>
      <c r="G91" s="175"/>
      <c r="H91" s="175"/>
      <c r="I91" s="176"/>
      <c r="J91" s="174"/>
      <c r="K91" s="175"/>
      <c r="L91" s="81">
        <f>ROUND(L43*$G$16,0)</f>
        <v>3808</v>
      </c>
      <c r="M91" s="81">
        <f>ROUND(M43*$G$16,0)</f>
        <v>4473</v>
      </c>
      <c r="N91" s="175"/>
      <c r="O91" s="176"/>
      <c r="P91" s="174"/>
      <c r="Q91" s="175"/>
      <c r="R91" s="175"/>
      <c r="S91" s="175"/>
      <c r="T91" s="175"/>
      <c r="U91" s="176"/>
      <c r="V91" s="83">
        <f t="shared" si="32"/>
        <v>4316</v>
      </c>
      <c r="W91" s="81">
        <f t="shared" si="32"/>
        <v>5401</v>
      </c>
      <c r="X91" s="81">
        <f t="shared" si="32"/>
        <v>6425</v>
      </c>
      <c r="Y91" s="81">
        <f t="shared" si="32"/>
        <v>7401</v>
      </c>
      <c r="Z91" s="175"/>
      <c r="AA91" s="82">
        <f>ROUND(AA43*$G$16,0)</f>
        <v>10120</v>
      </c>
      <c r="AB91" s="174"/>
      <c r="AC91" s="175"/>
      <c r="AD91" s="81">
        <f>ROUND(AD43*$G$16,0)</f>
        <v>8997</v>
      </c>
      <c r="AE91" s="81">
        <f>ROUND(AE43*$G$16,0)</f>
        <v>10396</v>
      </c>
      <c r="AF91" s="175"/>
      <c r="AG91" s="176"/>
    </row>
    <row r="92" spans="1:33" ht="15" x14ac:dyDescent="0.25">
      <c r="A92" s="123">
        <f t="shared" si="22"/>
        <v>1610</v>
      </c>
      <c r="B92" s="163">
        <v>1600</v>
      </c>
      <c r="C92" s="164"/>
      <c r="D92" s="83">
        <f t="shared" ref="D92:AG93" si="35">ROUND(D44*$G$16,0)</f>
        <v>1675</v>
      </c>
      <c r="E92" s="81">
        <f t="shared" si="35"/>
        <v>2129</v>
      </c>
      <c r="F92" s="81">
        <f t="shared" si="35"/>
        <v>2573</v>
      </c>
      <c r="G92" s="81">
        <f t="shared" si="35"/>
        <v>3003</v>
      </c>
      <c r="H92" s="81">
        <f t="shared" si="35"/>
        <v>3422</v>
      </c>
      <c r="I92" s="82">
        <f t="shared" si="35"/>
        <v>4238</v>
      </c>
      <c r="J92" s="83">
        <f t="shared" si="35"/>
        <v>2556</v>
      </c>
      <c r="K92" s="81">
        <f t="shared" si="35"/>
        <v>3320</v>
      </c>
      <c r="L92" s="81">
        <f t="shared" si="35"/>
        <v>4060</v>
      </c>
      <c r="M92" s="81">
        <f t="shared" si="35"/>
        <v>4770</v>
      </c>
      <c r="N92" s="81">
        <f t="shared" si="35"/>
        <v>5459</v>
      </c>
      <c r="O92" s="82">
        <f t="shared" si="35"/>
        <v>6752</v>
      </c>
      <c r="P92" s="83">
        <f t="shared" si="35"/>
        <v>2900</v>
      </c>
      <c r="Q92" s="81">
        <f t="shared" si="35"/>
        <v>3712</v>
      </c>
      <c r="R92" s="81">
        <f t="shared" si="35"/>
        <v>4477</v>
      </c>
      <c r="S92" s="81">
        <f t="shared" si="35"/>
        <v>5196</v>
      </c>
      <c r="T92" s="81">
        <f t="shared" si="35"/>
        <v>5879</v>
      </c>
      <c r="U92" s="82">
        <f t="shared" si="35"/>
        <v>7141</v>
      </c>
      <c r="V92" s="83">
        <f t="shared" si="35"/>
        <v>4603</v>
      </c>
      <c r="W92" s="81">
        <f t="shared" si="35"/>
        <v>5759</v>
      </c>
      <c r="X92" s="81">
        <f t="shared" si="35"/>
        <v>6851</v>
      </c>
      <c r="Y92" s="81">
        <f t="shared" si="35"/>
        <v>7895</v>
      </c>
      <c r="Z92" s="81">
        <f t="shared" si="35"/>
        <v>8898</v>
      </c>
      <c r="AA92" s="82">
        <f t="shared" si="35"/>
        <v>10792</v>
      </c>
      <c r="AB92" s="83">
        <f t="shared" si="35"/>
        <v>6503</v>
      </c>
      <c r="AC92" s="81">
        <f t="shared" si="35"/>
        <v>8073</v>
      </c>
      <c r="AD92" s="81">
        <f t="shared" si="35"/>
        <v>9598</v>
      </c>
      <c r="AE92" s="81">
        <f t="shared" si="35"/>
        <v>11089</v>
      </c>
      <c r="AF92" s="81">
        <f t="shared" si="35"/>
        <v>12563</v>
      </c>
      <c r="AG92" s="82">
        <f t="shared" si="35"/>
        <v>15477</v>
      </c>
    </row>
    <row r="93" spans="1:33" ht="15" x14ac:dyDescent="0.25">
      <c r="A93" s="159">
        <f t="shared" si="22"/>
        <v>1710</v>
      </c>
      <c r="B93" s="165">
        <v>1700</v>
      </c>
      <c r="C93" s="169"/>
      <c r="D93" s="174"/>
      <c r="E93" s="175"/>
      <c r="F93" s="175"/>
      <c r="G93" s="175"/>
      <c r="H93" s="175"/>
      <c r="I93" s="176"/>
      <c r="J93" s="174"/>
      <c r="K93" s="175"/>
      <c r="L93" s="175"/>
      <c r="M93" s="175"/>
      <c r="N93" s="175"/>
      <c r="O93" s="176"/>
      <c r="P93" s="174"/>
      <c r="Q93" s="175"/>
      <c r="R93" s="175"/>
      <c r="S93" s="175"/>
      <c r="T93" s="175"/>
      <c r="U93" s="176"/>
      <c r="V93" s="83">
        <f t="shared" si="35"/>
        <v>4889</v>
      </c>
      <c r="W93" s="81">
        <f t="shared" si="35"/>
        <v>6121</v>
      </c>
      <c r="X93" s="81">
        <f t="shared" si="35"/>
        <v>7281</v>
      </c>
      <c r="Y93" s="81">
        <f t="shared" si="35"/>
        <v>8387</v>
      </c>
      <c r="Z93" s="175"/>
      <c r="AA93" s="176"/>
      <c r="AB93" s="174"/>
      <c r="AC93" s="175"/>
      <c r="AD93" s="175"/>
      <c r="AE93" s="175"/>
      <c r="AF93" s="175"/>
      <c r="AG93" s="176"/>
    </row>
    <row r="94" spans="1:33" ht="15" x14ac:dyDescent="0.25">
      <c r="A94" s="123">
        <f t="shared" si="22"/>
        <v>1810</v>
      </c>
      <c r="B94" s="163">
        <v>1800</v>
      </c>
      <c r="C94" s="164"/>
      <c r="D94" s="83">
        <f t="shared" ref="D94:AF95" si="36">ROUND(D46*$G$16,0)</f>
        <v>1887</v>
      </c>
      <c r="E94" s="81">
        <f t="shared" si="36"/>
        <v>2395</v>
      </c>
      <c r="F94" s="81">
        <f t="shared" si="36"/>
        <v>2893</v>
      </c>
      <c r="G94" s="81">
        <f t="shared" si="36"/>
        <v>3378</v>
      </c>
      <c r="H94" s="81">
        <f t="shared" si="36"/>
        <v>3852</v>
      </c>
      <c r="I94" s="176"/>
      <c r="J94" s="83">
        <f t="shared" si="36"/>
        <v>2873</v>
      </c>
      <c r="K94" s="81">
        <f t="shared" si="36"/>
        <v>3733</v>
      </c>
      <c r="L94" s="81">
        <f t="shared" si="36"/>
        <v>4569</v>
      </c>
      <c r="M94" s="81">
        <f t="shared" si="36"/>
        <v>5367</v>
      </c>
      <c r="N94" s="81">
        <f t="shared" si="36"/>
        <v>6142</v>
      </c>
      <c r="O94" s="82">
        <f t="shared" si="36"/>
        <v>7599</v>
      </c>
      <c r="P94" s="83">
        <f t="shared" si="36"/>
        <v>3262</v>
      </c>
      <c r="Q94" s="81">
        <f t="shared" si="36"/>
        <v>4176</v>
      </c>
      <c r="R94" s="81">
        <f t="shared" si="36"/>
        <v>5036</v>
      </c>
      <c r="S94" s="81">
        <f t="shared" si="36"/>
        <v>5848</v>
      </c>
      <c r="T94" s="81">
        <f t="shared" si="36"/>
        <v>6616</v>
      </c>
      <c r="U94" s="176"/>
      <c r="V94" s="83">
        <f t="shared" si="36"/>
        <v>5176</v>
      </c>
      <c r="W94" s="81">
        <f t="shared" si="36"/>
        <v>6479</v>
      </c>
      <c r="X94" s="81">
        <f t="shared" si="36"/>
        <v>7708</v>
      </c>
      <c r="Y94" s="81">
        <f t="shared" si="36"/>
        <v>8881</v>
      </c>
      <c r="Z94" s="81">
        <f t="shared" si="36"/>
        <v>10011</v>
      </c>
      <c r="AA94" s="82">
        <f t="shared" si="36"/>
        <v>12143</v>
      </c>
      <c r="AB94" s="83">
        <f t="shared" si="36"/>
        <v>7315</v>
      </c>
      <c r="AC94" s="81">
        <f t="shared" si="36"/>
        <v>9083</v>
      </c>
      <c r="AD94" s="81">
        <f t="shared" si="36"/>
        <v>10796</v>
      </c>
      <c r="AE94" s="81">
        <f t="shared" si="36"/>
        <v>12474</v>
      </c>
      <c r="AF94" s="81">
        <f t="shared" si="36"/>
        <v>14133</v>
      </c>
      <c r="AG94" s="176"/>
    </row>
    <row r="95" spans="1:33" ht="15" x14ac:dyDescent="0.25">
      <c r="A95" s="160">
        <f t="shared" si="22"/>
        <v>1910</v>
      </c>
      <c r="B95" s="165">
        <v>1900</v>
      </c>
      <c r="C95" s="169"/>
      <c r="D95" s="174"/>
      <c r="E95" s="175"/>
      <c r="F95" s="175"/>
      <c r="G95" s="175"/>
      <c r="H95" s="175"/>
      <c r="I95" s="176"/>
      <c r="J95" s="174"/>
      <c r="K95" s="175"/>
      <c r="L95" s="175"/>
      <c r="M95" s="175"/>
      <c r="N95" s="175"/>
      <c r="O95" s="176"/>
      <c r="P95" s="174"/>
      <c r="Q95" s="175"/>
      <c r="R95" s="175"/>
      <c r="S95" s="175"/>
      <c r="T95" s="175"/>
      <c r="U95" s="176"/>
      <c r="V95" s="83">
        <f t="shared" si="36"/>
        <v>5466</v>
      </c>
      <c r="W95" s="81">
        <f t="shared" si="36"/>
        <v>6841</v>
      </c>
      <c r="X95" s="81">
        <f t="shared" si="36"/>
        <v>8138</v>
      </c>
      <c r="Y95" s="81">
        <f t="shared" si="36"/>
        <v>9373</v>
      </c>
      <c r="Z95" s="175"/>
      <c r="AA95" s="176"/>
      <c r="AB95" s="174"/>
      <c r="AC95" s="175"/>
      <c r="AD95" s="175"/>
      <c r="AE95" s="175"/>
      <c r="AF95" s="175"/>
      <c r="AG95" s="176"/>
    </row>
    <row r="96" spans="1:33" ht="15.75" thickBot="1" x14ac:dyDescent="0.3">
      <c r="A96" s="111">
        <f t="shared" si="22"/>
        <v>2010</v>
      </c>
      <c r="B96" s="170">
        <v>2000</v>
      </c>
      <c r="C96" s="171"/>
      <c r="D96" s="156">
        <f t="shared" ref="D96:AF96" si="37">ROUND(D48*$G$16,0)</f>
        <v>2095</v>
      </c>
      <c r="E96" s="157">
        <f t="shared" si="37"/>
        <v>2661</v>
      </c>
      <c r="F96" s="157">
        <f t="shared" si="37"/>
        <v>3214</v>
      </c>
      <c r="G96" s="157">
        <f t="shared" si="37"/>
        <v>3753</v>
      </c>
      <c r="H96" s="157">
        <f t="shared" si="37"/>
        <v>4279</v>
      </c>
      <c r="I96" s="177"/>
      <c r="J96" s="156">
        <f t="shared" si="37"/>
        <v>3194</v>
      </c>
      <c r="K96" s="157">
        <f t="shared" si="37"/>
        <v>4149</v>
      </c>
      <c r="L96" s="157">
        <f t="shared" si="37"/>
        <v>5077</v>
      </c>
      <c r="M96" s="157">
        <f t="shared" si="37"/>
        <v>5964</v>
      </c>
      <c r="N96" s="157">
        <f t="shared" si="37"/>
        <v>6824</v>
      </c>
      <c r="O96" s="158">
        <f t="shared" si="37"/>
        <v>8441</v>
      </c>
      <c r="P96" s="156">
        <f t="shared" si="37"/>
        <v>3624</v>
      </c>
      <c r="Q96" s="157">
        <f t="shared" si="37"/>
        <v>4640</v>
      </c>
      <c r="R96" s="157">
        <f t="shared" si="37"/>
        <v>5596</v>
      </c>
      <c r="S96" s="157">
        <f t="shared" si="37"/>
        <v>6496</v>
      </c>
      <c r="T96" s="157">
        <f t="shared" si="37"/>
        <v>7349</v>
      </c>
      <c r="U96" s="177"/>
      <c r="V96" s="156">
        <f t="shared" si="37"/>
        <v>5753</v>
      </c>
      <c r="W96" s="157">
        <f t="shared" si="37"/>
        <v>7199</v>
      </c>
      <c r="X96" s="157">
        <f t="shared" si="37"/>
        <v>8564</v>
      </c>
      <c r="Y96" s="157">
        <f t="shared" si="37"/>
        <v>9868</v>
      </c>
      <c r="Z96" s="157">
        <f t="shared" si="37"/>
        <v>11123</v>
      </c>
      <c r="AA96" s="158">
        <f t="shared" si="37"/>
        <v>13491</v>
      </c>
      <c r="AB96" s="156">
        <f t="shared" si="37"/>
        <v>8127</v>
      </c>
      <c r="AC96" s="157">
        <f t="shared" si="37"/>
        <v>10093</v>
      </c>
      <c r="AD96" s="157">
        <f t="shared" si="37"/>
        <v>11997</v>
      </c>
      <c r="AE96" s="157">
        <f t="shared" si="37"/>
        <v>13860</v>
      </c>
      <c r="AF96" s="157">
        <f t="shared" si="37"/>
        <v>15702</v>
      </c>
      <c r="AG96" s="177"/>
    </row>
    <row r="97" spans="2:21" x14ac:dyDescent="0.2">
      <c r="M97" s="2"/>
      <c r="N97" s="2"/>
      <c r="O97" s="2"/>
      <c r="S97" s="44"/>
      <c r="T97" s="44"/>
      <c r="U97" s="44"/>
    </row>
    <row r="98" spans="2:21" x14ac:dyDescent="0.2">
      <c r="B98" s="2" t="s">
        <v>21</v>
      </c>
      <c r="M98" s="2"/>
      <c r="N98" s="2"/>
      <c r="O98" s="2"/>
      <c r="S98" s="44"/>
      <c r="T98" s="44"/>
      <c r="U98" s="44"/>
    </row>
    <row r="99" spans="2:21" x14ac:dyDescent="0.2">
      <c r="B99" s="2" t="s">
        <v>56</v>
      </c>
      <c r="M99" s="2"/>
      <c r="N99" s="2"/>
      <c r="O99" s="2"/>
      <c r="S99" s="44"/>
      <c r="T99" s="44"/>
      <c r="U99" s="44"/>
    </row>
    <row r="100" spans="2:21" x14ac:dyDescent="0.2">
      <c r="B100" s="2" t="s">
        <v>57</v>
      </c>
      <c r="M100" s="2"/>
      <c r="N100" s="2"/>
      <c r="O100" s="2"/>
      <c r="S100" s="44"/>
      <c r="T100" s="44"/>
      <c r="U100" s="44"/>
    </row>
    <row r="101" spans="2:21" x14ac:dyDescent="0.2">
      <c r="B101" s="2" t="s">
        <v>22</v>
      </c>
      <c r="M101" s="2"/>
      <c r="N101" s="2"/>
      <c r="O101" s="2"/>
      <c r="S101" s="44"/>
      <c r="T101" s="44"/>
      <c r="U101" s="44"/>
    </row>
    <row r="102" spans="2:21" x14ac:dyDescent="0.2">
      <c r="B102" s="2" t="s">
        <v>23</v>
      </c>
      <c r="M102" s="2"/>
      <c r="N102" s="2"/>
      <c r="O102" s="2"/>
      <c r="S102" s="44"/>
      <c r="T102" s="44"/>
      <c r="U102" s="44"/>
    </row>
    <row r="103" spans="2:21" ht="15" x14ac:dyDescent="0.25">
      <c r="B103" s="48" t="s">
        <v>24</v>
      </c>
      <c r="M103" s="2"/>
      <c r="N103" s="2"/>
      <c r="O103" s="2"/>
      <c r="S103" s="44"/>
      <c r="T103" s="44"/>
      <c r="U103" s="44"/>
    </row>
    <row r="104" spans="2:21" x14ac:dyDescent="0.2">
      <c r="M104" s="2"/>
      <c r="S104" s="44"/>
    </row>
  </sheetData>
  <sheetProtection algorithmName="SHA-512" hashValue="bixsUsknbIKZEDvdSQqrhsMDzdFVIb8pPnEObqrMsUmG3RC+yzsV6c4wbsZNgsag0FFFd2+vNnf9PK7EBYbQDg==" saltValue="UN887sCXHKA/YyWTCXHxUQ==" spinCount="100000" sheet="1" objects="1" scenarios="1"/>
  <mergeCells count="43">
    <mergeCell ref="B78:C79"/>
    <mergeCell ref="A75:C75"/>
    <mergeCell ref="A76:C76"/>
    <mergeCell ref="A77:C77"/>
    <mergeCell ref="A54:A55"/>
    <mergeCell ref="A78:A79"/>
    <mergeCell ref="B54:C55"/>
    <mergeCell ref="D5:I5"/>
    <mergeCell ref="J5:O5"/>
    <mergeCell ref="P5:U5"/>
    <mergeCell ref="V5:AA5"/>
    <mergeCell ref="AB5:AG5"/>
    <mergeCell ref="AB27:AG27"/>
    <mergeCell ref="A12:C12"/>
    <mergeCell ref="B30:C31"/>
    <mergeCell ref="A11:C11"/>
    <mergeCell ref="A30:A31"/>
    <mergeCell ref="A27:C27"/>
    <mergeCell ref="A28:C28"/>
    <mergeCell ref="A29:C29"/>
    <mergeCell ref="D27:I27"/>
    <mergeCell ref="J27:O27"/>
    <mergeCell ref="P27:U27"/>
    <mergeCell ref="V27:AA27"/>
    <mergeCell ref="AB75:AG75"/>
    <mergeCell ref="D51:I51"/>
    <mergeCell ref="J51:O51"/>
    <mergeCell ref="P51:U51"/>
    <mergeCell ref="V51:AA51"/>
    <mergeCell ref="AB51:AG51"/>
    <mergeCell ref="V75:AA75"/>
    <mergeCell ref="A51:C51"/>
    <mergeCell ref="A52:C52"/>
    <mergeCell ref="D75:I75"/>
    <mergeCell ref="J75:O75"/>
    <mergeCell ref="P75:U75"/>
    <mergeCell ref="A53:C53"/>
    <mergeCell ref="A7:C7"/>
    <mergeCell ref="A8:C8"/>
    <mergeCell ref="A9:C9"/>
    <mergeCell ref="A10:C10"/>
    <mergeCell ref="A5:C5"/>
    <mergeCell ref="A6:C6"/>
  </mergeCells>
  <hyperlinks>
    <hyperlink ref="B103" r:id="rId1" xr:uid="{7E206BA6-CC5A-4E00-86A7-4AB7A28DBBEC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C934F-7634-443D-BA54-1B2DBEF7A08A}">
  <sheetPr>
    <tabColor theme="1" tint="0.249977111117893"/>
    <pageSetUpPr fitToPage="1"/>
  </sheetPr>
  <dimension ref="A1:U104"/>
  <sheetViews>
    <sheetView showGridLines="0" tabSelected="1" zoomScaleNormal="100" workbookViewId="0">
      <selection activeCell="M17" sqref="M17"/>
    </sheetView>
  </sheetViews>
  <sheetFormatPr defaultColWidth="10" defaultRowHeight="14.25" x14ac:dyDescent="0.2"/>
  <cols>
    <col min="1" max="1" width="21.85546875" style="2" customWidth="1"/>
    <col min="2" max="2" width="10.5703125" style="2" customWidth="1"/>
    <col min="3" max="3" width="7.7109375" style="2" customWidth="1"/>
    <col min="4" max="6" width="8.42578125" style="2" customWidth="1"/>
    <col min="7" max="9" width="8.42578125" style="44" customWidth="1"/>
    <col min="10" max="10" width="8.42578125" style="2" customWidth="1"/>
    <col min="11" max="12" width="10" style="2" bestFit="1" customWidth="1"/>
    <col min="13" max="13" width="8.5703125" style="2" customWidth="1"/>
    <col min="14" max="14" width="9.85546875" style="2" bestFit="1" customWidth="1"/>
    <col min="15" max="18" width="10" style="2" bestFit="1" customWidth="1"/>
    <col min="19" max="21" width="9.140625" style="2" bestFit="1" customWidth="1"/>
    <col min="22" max="16384" width="10" style="2"/>
  </cols>
  <sheetData>
    <row r="1" spans="1:21" ht="18" x14ac:dyDescent="0.25">
      <c r="A1" s="1" t="s">
        <v>43</v>
      </c>
      <c r="I1" s="45"/>
      <c r="L1" s="3"/>
    </row>
    <row r="2" spans="1:21" ht="15" x14ac:dyDescent="0.25">
      <c r="A2" s="5" t="s">
        <v>32</v>
      </c>
    </row>
    <row r="3" spans="1:21" ht="15" x14ac:dyDescent="0.25">
      <c r="A3" s="6"/>
      <c r="M3" s="7"/>
    </row>
    <row r="4" spans="1:21" s="7" customFormat="1" ht="15" thickBot="1" x14ac:dyDescent="0.25">
      <c r="G4" s="47"/>
      <c r="H4" s="47"/>
      <c r="I4" s="47"/>
    </row>
    <row r="5" spans="1:21" s="7" customFormat="1" ht="15" x14ac:dyDescent="0.25">
      <c r="A5" s="218" t="s">
        <v>0</v>
      </c>
      <c r="B5" s="219"/>
      <c r="C5" s="220"/>
      <c r="D5" s="239" t="s">
        <v>37</v>
      </c>
      <c r="E5" s="240"/>
      <c r="F5" s="240"/>
      <c r="G5" s="240"/>
      <c r="H5" s="240"/>
      <c r="I5" s="241"/>
      <c r="J5" s="239" t="s">
        <v>34</v>
      </c>
      <c r="K5" s="240"/>
      <c r="L5" s="240"/>
      <c r="M5" s="240"/>
      <c r="N5" s="240"/>
      <c r="O5" s="241"/>
      <c r="P5" s="239" t="s">
        <v>33</v>
      </c>
      <c r="Q5" s="240"/>
      <c r="R5" s="240"/>
      <c r="S5" s="240"/>
      <c r="T5" s="240"/>
      <c r="U5" s="241"/>
    </row>
    <row r="6" spans="1:21" s="7" customFormat="1" ht="15" x14ac:dyDescent="0.25">
      <c r="A6" s="221" t="s">
        <v>31</v>
      </c>
      <c r="B6" s="222"/>
      <c r="C6" s="223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</row>
    <row r="7" spans="1:21" s="7" customFormat="1" ht="15.75" thickBot="1" x14ac:dyDescent="0.3">
      <c r="A7" s="215" t="s">
        <v>30</v>
      </c>
      <c r="B7" s="216"/>
      <c r="C7" s="217"/>
      <c r="D7" s="69">
        <v>300</v>
      </c>
      <c r="E7" s="70">
        <v>400</v>
      </c>
      <c r="F7" s="70">
        <v>500</v>
      </c>
      <c r="G7" s="70">
        <v>600</v>
      </c>
      <c r="H7" s="70">
        <v>700</v>
      </c>
      <c r="I7" s="71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</row>
    <row r="8" spans="1:21" s="7" customFormat="1" ht="15" x14ac:dyDescent="0.25">
      <c r="A8" s="218" t="s">
        <v>5</v>
      </c>
      <c r="B8" s="219"/>
      <c r="C8" s="220"/>
      <c r="D8" s="52">
        <v>468</v>
      </c>
      <c r="E8" s="11">
        <v>608</v>
      </c>
      <c r="F8" s="11">
        <v>744</v>
      </c>
      <c r="G8" s="11">
        <v>874</v>
      </c>
      <c r="H8" s="11">
        <v>1000</v>
      </c>
      <c r="I8" s="53">
        <v>1237</v>
      </c>
      <c r="J8" s="52">
        <v>843</v>
      </c>
      <c r="K8" s="11">
        <v>1055</v>
      </c>
      <c r="L8" s="11">
        <v>1255</v>
      </c>
      <c r="M8" s="11">
        <v>1446</v>
      </c>
      <c r="N8" s="11">
        <v>1630</v>
      </c>
      <c r="O8" s="53">
        <v>1977</v>
      </c>
      <c r="P8" s="10">
        <v>1191</v>
      </c>
      <c r="Q8" s="11">
        <v>1479</v>
      </c>
      <c r="R8" s="11">
        <v>1758</v>
      </c>
      <c r="S8" s="11">
        <v>2031</v>
      </c>
      <c r="T8" s="11">
        <v>2301</v>
      </c>
      <c r="U8" s="12">
        <v>2835</v>
      </c>
    </row>
    <row r="9" spans="1:21" s="7" customFormat="1" ht="15" x14ac:dyDescent="0.25">
      <c r="A9" s="221" t="s">
        <v>6</v>
      </c>
      <c r="B9" s="222"/>
      <c r="C9" s="223"/>
      <c r="D9" s="16">
        <v>1.2596000000000001</v>
      </c>
      <c r="E9" s="14">
        <v>1.2643</v>
      </c>
      <c r="F9" s="14">
        <v>1.2690999999999999</v>
      </c>
      <c r="G9" s="14">
        <v>1.2738</v>
      </c>
      <c r="H9" s="14">
        <v>1.2879</v>
      </c>
      <c r="I9" s="17">
        <v>1.3160000000000001</v>
      </c>
      <c r="J9" s="16">
        <v>1.2912999999999999</v>
      </c>
      <c r="K9" s="14">
        <v>1.3033999999999999</v>
      </c>
      <c r="L9" s="14">
        <v>1.3154999999999999</v>
      </c>
      <c r="M9" s="14">
        <v>1.3275999999999999</v>
      </c>
      <c r="N9" s="14">
        <v>1.3357000000000001</v>
      </c>
      <c r="O9" s="17">
        <v>1.3519000000000001</v>
      </c>
      <c r="P9" s="13">
        <v>1.2992999999999999</v>
      </c>
      <c r="Q9" s="14">
        <v>1.3036000000000001</v>
      </c>
      <c r="R9" s="14">
        <v>1.3079000000000001</v>
      </c>
      <c r="S9" s="14">
        <v>1.3122</v>
      </c>
      <c r="T9" s="14">
        <v>1.3124</v>
      </c>
      <c r="U9" s="15">
        <v>1.3129</v>
      </c>
    </row>
    <row r="10" spans="1:21" s="7" customFormat="1" ht="15" x14ac:dyDescent="0.25">
      <c r="A10" s="221" t="s">
        <v>45</v>
      </c>
      <c r="B10" s="222"/>
      <c r="C10" s="223"/>
      <c r="D10" s="18">
        <v>13.53</v>
      </c>
      <c r="E10" s="19">
        <v>17.670000000000002</v>
      </c>
      <c r="F10" s="19">
        <v>21.81</v>
      </c>
      <c r="G10" s="19">
        <v>25.95</v>
      </c>
      <c r="H10" s="19">
        <v>30.32</v>
      </c>
      <c r="I10" s="20">
        <v>39.049999999999997</v>
      </c>
      <c r="J10" s="18">
        <v>22.2</v>
      </c>
      <c r="K10" s="19">
        <v>28.45</v>
      </c>
      <c r="L10" s="19">
        <v>34.700000000000003</v>
      </c>
      <c r="M10" s="19">
        <v>40.950000000000003</v>
      </c>
      <c r="N10" s="19">
        <v>47.98</v>
      </c>
      <c r="O10" s="20">
        <v>62.05</v>
      </c>
      <c r="P10" s="21">
        <v>31.2</v>
      </c>
      <c r="Q10" s="19">
        <v>40.369999999999997</v>
      </c>
      <c r="R10" s="19">
        <v>49.53</v>
      </c>
      <c r="S10" s="19">
        <v>58.7</v>
      </c>
      <c r="T10" s="19">
        <v>68.819999999999993</v>
      </c>
      <c r="U10" s="22">
        <v>89.06</v>
      </c>
    </row>
    <row r="11" spans="1:21" s="7" customFormat="1" ht="15" x14ac:dyDescent="0.25">
      <c r="A11" s="221" t="s">
        <v>7</v>
      </c>
      <c r="B11" s="222"/>
      <c r="C11" s="223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18">
        <v>3.61</v>
      </c>
      <c r="K11" s="19">
        <v>4.62</v>
      </c>
      <c r="L11" s="19">
        <v>5.63</v>
      </c>
      <c r="M11" s="19">
        <v>6.63</v>
      </c>
      <c r="N11" s="19">
        <v>7.61</v>
      </c>
      <c r="O11" s="20">
        <v>9.5500000000000007</v>
      </c>
      <c r="P11" s="21">
        <v>5.4</v>
      </c>
      <c r="Q11" s="19">
        <v>6.86</v>
      </c>
      <c r="R11" s="19">
        <v>8.33</v>
      </c>
      <c r="S11" s="19">
        <v>9.8000000000000007</v>
      </c>
      <c r="T11" s="19">
        <v>11.31</v>
      </c>
      <c r="U11" s="22">
        <v>14.32</v>
      </c>
    </row>
    <row r="12" spans="1:21" s="7" customFormat="1" ht="17.25" thickBot="1" x14ac:dyDescent="0.35">
      <c r="A12" s="215" t="s">
        <v>8</v>
      </c>
      <c r="B12" s="216"/>
      <c r="C12" s="217"/>
      <c r="D12" s="57">
        <v>3.3902000000000001</v>
      </c>
      <c r="E12" s="55">
        <v>4.3240999999999996</v>
      </c>
      <c r="F12" s="55">
        <v>5.1928999999999998</v>
      </c>
      <c r="G12" s="55">
        <v>5.9890999999999996</v>
      </c>
      <c r="H12" s="55">
        <v>6.4847999999999999</v>
      </c>
      <c r="I12" s="58">
        <v>7.1866000000000003</v>
      </c>
      <c r="J12" s="57">
        <v>5.3944999999999999</v>
      </c>
      <c r="K12" s="55">
        <v>6.4389000000000003</v>
      </c>
      <c r="L12" s="55">
        <v>7.3055000000000003</v>
      </c>
      <c r="M12" s="55">
        <v>8.0282</v>
      </c>
      <c r="N12" s="55">
        <v>8.7675000000000001</v>
      </c>
      <c r="O12" s="58">
        <v>9.9809000000000001</v>
      </c>
      <c r="P12" s="54">
        <v>7.3864999999999998</v>
      </c>
      <c r="Q12" s="55">
        <v>9.0197000000000003</v>
      </c>
      <c r="R12" s="55">
        <v>10.542299999999999</v>
      </c>
      <c r="S12" s="55">
        <v>11.9763</v>
      </c>
      <c r="T12" s="55">
        <v>13.5578</v>
      </c>
      <c r="U12" s="56">
        <v>16.671500000000002</v>
      </c>
    </row>
    <row r="13" spans="1:21" s="7" customFormat="1" x14ac:dyDescent="0.2"/>
    <row r="14" spans="1:21" ht="15.75" thickBot="1" x14ac:dyDescent="0.3">
      <c r="A14" s="5" t="s">
        <v>9</v>
      </c>
      <c r="G14" s="3"/>
      <c r="H14" s="2"/>
      <c r="I14" s="3"/>
    </row>
    <row r="15" spans="1:21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  <c r="I15" s="2"/>
      <c r="J15" s="4"/>
    </row>
    <row r="16" spans="1:21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  <c r="I16" s="2"/>
      <c r="J16" s="4"/>
    </row>
    <row r="17" spans="1:21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65</v>
      </c>
      <c r="G17" s="2"/>
      <c r="H17" s="2"/>
      <c r="I17" s="2"/>
    </row>
    <row r="18" spans="1:21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G18" s="2"/>
      <c r="H18" s="2"/>
      <c r="I18" s="2"/>
    </row>
    <row r="19" spans="1:21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49.83288654563971</v>
      </c>
      <c r="G19" s="2"/>
      <c r="H19" s="2"/>
      <c r="I19" s="2"/>
    </row>
    <row r="20" spans="1:21" ht="15" x14ac:dyDescent="0.25">
      <c r="B20" s="43"/>
      <c r="G20" s="2"/>
      <c r="H20" s="2"/>
      <c r="I20" s="2"/>
    </row>
    <row r="21" spans="1:21" ht="15" x14ac:dyDescent="0.25">
      <c r="A21" s="208" t="s">
        <v>52</v>
      </c>
      <c r="B21" s="43"/>
      <c r="G21" s="2"/>
      <c r="H21" s="2"/>
      <c r="I21" s="2"/>
    </row>
    <row r="22" spans="1:21" ht="15" x14ac:dyDescent="0.25">
      <c r="A22" s="208" t="s">
        <v>53</v>
      </c>
      <c r="B22" s="43"/>
      <c r="G22" s="2"/>
      <c r="H22" s="2"/>
      <c r="I22" s="2"/>
    </row>
    <row r="23" spans="1:21" ht="15" x14ac:dyDescent="0.25">
      <c r="A23" s="208" t="s">
        <v>54</v>
      </c>
      <c r="B23" s="43"/>
      <c r="G23" s="2"/>
      <c r="H23" s="2"/>
      <c r="I23" s="2"/>
    </row>
    <row r="24" spans="1:21" ht="15" x14ac:dyDescent="0.25">
      <c r="A24" s="208" t="s">
        <v>55</v>
      </c>
      <c r="B24" s="43"/>
      <c r="G24" s="2"/>
      <c r="H24" s="2"/>
      <c r="I24" s="2"/>
    </row>
    <row r="25" spans="1:21" ht="15" x14ac:dyDescent="0.25">
      <c r="B25" s="43"/>
      <c r="G25" s="2"/>
      <c r="H25" s="2"/>
      <c r="I25" s="2"/>
    </row>
    <row r="26" spans="1:21" ht="15.75" thickBot="1" x14ac:dyDescent="0.3">
      <c r="A26" s="5" t="s">
        <v>18</v>
      </c>
      <c r="G26" s="2"/>
      <c r="H26" s="2"/>
      <c r="I26" s="2"/>
    </row>
    <row r="27" spans="1:21" ht="15" x14ac:dyDescent="0.25">
      <c r="A27" s="246" t="s">
        <v>27</v>
      </c>
      <c r="B27" s="247"/>
      <c r="C27" s="248"/>
      <c r="D27" s="239" t="str">
        <f>D5</f>
        <v>T11 (1PK)</v>
      </c>
      <c r="E27" s="240"/>
      <c r="F27" s="240"/>
      <c r="G27" s="240"/>
      <c r="H27" s="240"/>
      <c r="I27" s="241"/>
      <c r="J27" s="239" t="str">
        <f t="shared" ref="J27" si="0">J5</f>
        <v>T22 (2PK)</v>
      </c>
      <c r="K27" s="240"/>
      <c r="L27" s="240"/>
      <c r="M27" s="240"/>
      <c r="N27" s="240"/>
      <c r="O27" s="241"/>
      <c r="P27" s="239" t="str">
        <f t="shared" ref="P27" si="1">P5</f>
        <v>T33 (3PK)</v>
      </c>
      <c r="Q27" s="240"/>
      <c r="R27" s="240"/>
      <c r="S27" s="240"/>
      <c r="T27" s="240"/>
      <c r="U27" s="241"/>
    </row>
    <row r="28" spans="1:21" ht="15" x14ac:dyDescent="0.25">
      <c r="A28" s="249" t="s">
        <v>28</v>
      </c>
      <c r="B28" s="250"/>
      <c r="C28" s="251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</row>
    <row r="29" spans="1:21" ht="15.75" thickBot="1" x14ac:dyDescent="0.3">
      <c r="A29" s="252" t="s">
        <v>29</v>
      </c>
      <c r="B29" s="253"/>
      <c r="C29" s="254"/>
      <c r="D29" s="69">
        <v>300</v>
      </c>
      <c r="E29" s="70">
        <v>400</v>
      </c>
      <c r="F29" s="70">
        <v>500</v>
      </c>
      <c r="G29" s="70">
        <v>600</v>
      </c>
      <c r="H29" s="70">
        <v>700</v>
      </c>
      <c r="I29" s="71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</row>
    <row r="30" spans="1:21" ht="15" x14ac:dyDescent="0.25">
      <c r="A30" s="244" t="s">
        <v>44</v>
      </c>
      <c r="B30" s="272" t="s">
        <v>26</v>
      </c>
      <c r="C30" s="272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</row>
    <row r="31" spans="1:21" ht="15.75" customHeight="1" thickBot="1" x14ac:dyDescent="0.25">
      <c r="A31" s="245"/>
      <c r="B31" s="243"/>
      <c r="C31" s="243"/>
      <c r="D31" s="75"/>
      <c r="E31" s="76"/>
      <c r="F31" s="76"/>
      <c r="G31" s="76"/>
      <c r="H31" s="76"/>
      <c r="I31" s="77"/>
      <c r="J31" s="75"/>
      <c r="K31" s="76"/>
      <c r="L31" s="76"/>
      <c r="M31" s="76"/>
      <c r="N31" s="76"/>
      <c r="O31" s="77"/>
      <c r="P31" s="75"/>
      <c r="Q31" s="76"/>
      <c r="R31" s="76"/>
      <c r="S31" s="76"/>
      <c r="T31" s="76"/>
      <c r="U31" s="77"/>
    </row>
    <row r="32" spans="1:21" ht="15" x14ac:dyDescent="0.25">
      <c r="A32" s="141">
        <f t="shared" ref="A32:A48" si="2">B32+20</f>
        <v>420</v>
      </c>
      <c r="B32" s="142">
        <v>400</v>
      </c>
      <c r="C32" s="143"/>
      <c r="D32" s="154">
        <f t="shared" ref="D32:O40" si="3">ROUND((($B$19/50)^D$9)*D$8*$B32/1000,0)</f>
        <v>187</v>
      </c>
      <c r="E32" s="154">
        <f t="shared" si="3"/>
        <v>243</v>
      </c>
      <c r="F32" s="154">
        <f t="shared" si="3"/>
        <v>298</v>
      </c>
      <c r="G32" s="154">
        <f t="shared" si="3"/>
        <v>350</v>
      </c>
      <c r="H32" s="154">
        <f t="shared" si="3"/>
        <v>400</v>
      </c>
      <c r="I32" s="155">
        <f t="shared" si="3"/>
        <v>495</v>
      </c>
      <c r="J32" s="153">
        <f t="shared" si="3"/>
        <v>337</v>
      </c>
      <c r="K32" s="154">
        <f t="shared" si="3"/>
        <v>422</v>
      </c>
      <c r="L32" s="154">
        <f t="shared" si="3"/>
        <v>502</v>
      </c>
      <c r="M32" s="154">
        <f t="shared" si="3"/>
        <v>578</v>
      </c>
      <c r="N32" s="154">
        <f t="shared" si="3"/>
        <v>652</v>
      </c>
      <c r="O32" s="155">
        <f t="shared" si="3"/>
        <v>791</v>
      </c>
      <c r="P32" s="172"/>
      <c r="Q32" s="173"/>
      <c r="R32" s="154">
        <f t="shared" ref="R32:U40" si="4">ROUND((($B$19/50)^R$9)*R$8*$B32/1000,0)</f>
        <v>703</v>
      </c>
      <c r="S32" s="154">
        <f t="shared" si="4"/>
        <v>812</v>
      </c>
      <c r="T32" s="154">
        <f t="shared" si="4"/>
        <v>920</v>
      </c>
      <c r="U32" s="155">
        <f t="shared" si="4"/>
        <v>1134</v>
      </c>
    </row>
    <row r="33" spans="1:21" ht="15" x14ac:dyDescent="0.25">
      <c r="A33" s="78">
        <f t="shared" si="2"/>
        <v>520</v>
      </c>
      <c r="B33" s="79">
        <v>500</v>
      </c>
      <c r="C33" s="80"/>
      <c r="D33" s="81">
        <f t="shared" si="3"/>
        <v>234</v>
      </c>
      <c r="E33" s="81">
        <f t="shared" si="3"/>
        <v>304</v>
      </c>
      <c r="F33" s="81">
        <f t="shared" si="3"/>
        <v>372</v>
      </c>
      <c r="G33" s="81">
        <f t="shared" si="3"/>
        <v>437</v>
      </c>
      <c r="H33" s="81">
        <f t="shared" si="3"/>
        <v>500</v>
      </c>
      <c r="I33" s="82">
        <f t="shared" si="3"/>
        <v>619</v>
      </c>
      <c r="J33" s="83">
        <f t="shared" si="3"/>
        <v>422</v>
      </c>
      <c r="K33" s="81">
        <f t="shared" si="3"/>
        <v>528</v>
      </c>
      <c r="L33" s="81">
        <f t="shared" si="3"/>
        <v>628</v>
      </c>
      <c r="M33" s="81">
        <f t="shared" si="3"/>
        <v>723</v>
      </c>
      <c r="N33" s="81">
        <f t="shared" si="3"/>
        <v>815</v>
      </c>
      <c r="O33" s="82">
        <f t="shared" si="3"/>
        <v>989</v>
      </c>
      <c r="P33" s="83">
        <f t="shared" ref="P33:Q40" si="5">ROUND((($B$19/50)^P$9)*P$8*$B33/1000,0)</f>
        <v>596</v>
      </c>
      <c r="Q33" s="81">
        <f t="shared" si="5"/>
        <v>740</v>
      </c>
      <c r="R33" s="81">
        <f t="shared" si="4"/>
        <v>879</v>
      </c>
      <c r="S33" s="81">
        <f t="shared" si="4"/>
        <v>1016</v>
      </c>
      <c r="T33" s="81">
        <f t="shared" si="4"/>
        <v>1151</v>
      </c>
      <c r="U33" s="82">
        <f t="shared" si="4"/>
        <v>1418</v>
      </c>
    </row>
    <row r="34" spans="1:21" ht="15" x14ac:dyDescent="0.25">
      <c r="A34" s="78">
        <f t="shared" si="2"/>
        <v>620</v>
      </c>
      <c r="B34" s="79">
        <v>600</v>
      </c>
      <c r="C34" s="80"/>
      <c r="D34" s="81">
        <f t="shared" si="3"/>
        <v>281</v>
      </c>
      <c r="E34" s="81">
        <f t="shared" si="3"/>
        <v>365</v>
      </c>
      <c r="F34" s="81">
        <f t="shared" si="3"/>
        <v>446</v>
      </c>
      <c r="G34" s="81">
        <f t="shared" si="3"/>
        <v>524</v>
      </c>
      <c r="H34" s="81">
        <f t="shared" si="3"/>
        <v>600</v>
      </c>
      <c r="I34" s="82">
        <f t="shared" si="3"/>
        <v>742</v>
      </c>
      <c r="J34" s="83">
        <f t="shared" si="3"/>
        <v>506</v>
      </c>
      <c r="K34" s="81">
        <f t="shared" si="3"/>
        <v>633</v>
      </c>
      <c r="L34" s="81">
        <f t="shared" si="3"/>
        <v>753</v>
      </c>
      <c r="M34" s="81">
        <f t="shared" si="3"/>
        <v>868</v>
      </c>
      <c r="N34" s="81">
        <f t="shared" si="3"/>
        <v>978</v>
      </c>
      <c r="O34" s="82">
        <f t="shared" si="3"/>
        <v>1186</v>
      </c>
      <c r="P34" s="83">
        <f t="shared" si="5"/>
        <v>715</v>
      </c>
      <c r="Q34" s="81">
        <f t="shared" si="5"/>
        <v>887</v>
      </c>
      <c r="R34" s="81">
        <f t="shared" si="4"/>
        <v>1055</v>
      </c>
      <c r="S34" s="81">
        <f t="shared" si="4"/>
        <v>1219</v>
      </c>
      <c r="T34" s="81">
        <f t="shared" si="4"/>
        <v>1381</v>
      </c>
      <c r="U34" s="82">
        <f t="shared" si="4"/>
        <v>1701</v>
      </c>
    </row>
    <row r="35" spans="1:21" ht="15" x14ac:dyDescent="0.25">
      <c r="A35" s="78">
        <f t="shared" si="2"/>
        <v>720</v>
      </c>
      <c r="B35" s="79">
        <v>700</v>
      </c>
      <c r="C35" s="80"/>
      <c r="D35" s="81">
        <f t="shared" si="3"/>
        <v>328</v>
      </c>
      <c r="E35" s="81">
        <f t="shared" si="3"/>
        <v>426</v>
      </c>
      <c r="F35" s="81">
        <f t="shared" si="3"/>
        <v>521</v>
      </c>
      <c r="G35" s="81">
        <f t="shared" si="3"/>
        <v>612</v>
      </c>
      <c r="H35" s="81">
        <f t="shared" si="3"/>
        <v>700</v>
      </c>
      <c r="I35" s="82">
        <f t="shared" si="3"/>
        <v>866</v>
      </c>
      <c r="J35" s="83">
        <f t="shared" si="3"/>
        <v>590</v>
      </c>
      <c r="K35" s="81">
        <f t="shared" si="3"/>
        <v>739</v>
      </c>
      <c r="L35" s="81">
        <f t="shared" si="3"/>
        <v>879</v>
      </c>
      <c r="M35" s="81">
        <f t="shared" si="3"/>
        <v>1012</v>
      </c>
      <c r="N35" s="81">
        <f t="shared" si="3"/>
        <v>1141</v>
      </c>
      <c r="O35" s="82">
        <f t="shared" si="3"/>
        <v>1384</v>
      </c>
      <c r="P35" s="83">
        <f t="shared" si="5"/>
        <v>834</v>
      </c>
      <c r="Q35" s="81">
        <f t="shared" si="5"/>
        <v>1035</v>
      </c>
      <c r="R35" s="81">
        <f t="shared" si="4"/>
        <v>1231</v>
      </c>
      <c r="S35" s="81">
        <f t="shared" si="4"/>
        <v>1422</v>
      </c>
      <c r="T35" s="81">
        <f t="shared" si="4"/>
        <v>1611</v>
      </c>
      <c r="U35" s="82">
        <f t="shared" si="4"/>
        <v>1985</v>
      </c>
    </row>
    <row r="36" spans="1:21" ht="15" x14ac:dyDescent="0.25">
      <c r="A36" s="78">
        <f t="shared" si="2"/>
        <v>820</v>
      </c>
      <c r="B36" s="79">
        <v>800</v>
      </c>
      <c r="C36" s="80"/>
      <c r="D36" s="81">
        <f t="shared" si="3"/>
        <v>374</v>
      </c>
      <c r="E36" s="81">
        <f t="shared" si="3"/>
        <v>486</v>
      </c>
      <c r="F36" s="81">
        <f t="shared" si="3"/>
        <v>595</v>
      </c>
      <c r="G36" s="81">
        <f t="shared" si="3"/>
        <v>699</v>
      </c>
      <c r="H36" s="81">
        <f t="shared" si="3"/>
        <v>800</v>
      </c>
      <c r="I36" s="82">
        <f t="shared" si="3"/>
        <v>990</v>
      </c>
      <c r="J36" s="83">
        <f t="shared" si="3"/>
        <v>674</v>
      </c>
      <c r="K36" s="81">
        <f t="shared" si="3"/>
        <v>844</v>
      </c>
      <c r="L36" s="81">
        <f t="shared" si="3"/>
        <v>1004</v>
      </c>
      <c r="M36" s="81">
        <f t="shared" si="3"/>
        <v>1157</v>
      </c>
      <c r="N36" s="81">
        <f t="shared" si="3"/>
        <v>1304</v>
      </c>
      <c r="O36" s="82">
        <f t="shared" si="3"/>
        <v>1582</v>
      </c>
      <c r="P36" s="83">
        <f t="shared" si="5"/>
        <v>953</v>
      </c>
      <c r="Q36" s="81">
        <f t="shared" si="5"/>
        <v>1183</v>
      </c>
      <c r="R36" s="81">
        <f t="shared" si="4"/>
        <v>1406</v>
      </c>
      <c r="S36" s="81">
        <f t="shared" si="4"/>
        <v>1625</v>
      </c>
      <c r="T36" s="81">
        <f t="shared" si="4"/>
        <v>1841</v>
      </c>
      <c r="U36" s="82">
        <f t="shared" si="4"/>
        <v>2268</v>
      </c>
    </row>
    <row r="37" spans="1:21" ht="15" x14ac:dyDescent="0.25">
      <c r="A37" s="78">
        <f t="shared" si="2"/>
        <v>920</v>
      </c>
      <c r="B37" s="79">
        <v>900</v>
      </c>
      <c r="C37" s="80"/>
      <c r="D37" s="81">
        <f t="shared" si="3"/>
        <v>421</v>
      </c>
      <c r="E37" s="81">
        <f t="shared" si="3"/>
        <v>547</v>
      </c>
      <c r="F37" s="81">
        <f t="shared" si="3"/>
        <v>670</v>
      </c>
      <c r="G37" s="81">
        <f t="shared" si="3"/>
        <v>787</v>
      </c>
      <c r="H37" s="81">
        <f t="shared" si="3"/>
        <v>900</v>
      </c>
      <c r="I37" s="82">
        <f t="shared" si="3"/>
        <v>1113</v>
      </c>
      <c r="J37" s="83">
        <f t="shared" si="3"/>
        <v>759</v>
      </c>
      <c r="K37" s="81">
        <f t="shared" si="3"/>
        <v>950</v>
      </c>
      <c r="L37" s="81">
        <f t="shared" si="3"/>
        <v>1130</v>
      </c>
      <c r="M37" s="81">
        <f t="shared" si="3"/>
        <v>1301</v>
      </c>
      <c r="N37" s="81">
        <f t="shared" si="3"/>
        <v>1467</v>
      </c>
      <c r="O37" s="82">
        <f t="shared" si="3"/>
        <v>1779</v>
      </c>
      <c r="P37" s="83">
        <f t="shared" si="5"/>
        <v>1072</v>
      </c>
      <c r="Q37" s="81">
        <f t="shared" si="5"/>
        <v>1331</v>
      </c>
      <c r="R37" s="81">
        <f t="shared" si="4"/>
        <v>1582</v>
      </c>
      <c r="S37" s="81">
        <f t="shared" si="4"/>
        <v>1828</v>
      </c>
      <c r="T37" s="81">
        <f t="shared" si="4"/>
        <v>2071</v>
      </c>
      <c r="U37" s="82">
        <f t="shared" si="4"/>
        <v>2552</v>
      </c>
    </row>
    <row r="38" spans="1:21" ht="15" x14ac:dyDescent="0.25">
      <c r="A38" s="78">
        <f t="shared" si="2"/>
        <v>1020</v>
      </c>
      <c r="B38" s="79">
        <v>1000</v>
      </c>
      <c r="C38" s="80"/>
      <c r="D38" s="81">
        <f t="shared" si="3"/>
        <v>468</v>
      </c>
      <c r="E38" s="81">
        <f t="shared" si="3"/>
        <v>608</v>
      </c>
      <c r="F38" s="81">
        <f t="shared" si="3"/>
        <v>744</v>
      </c>
      <c r="G38" s="81">
        <f t="shared" si="3"/>
        <v>874</v>
      </c>
      <c r="H38" s="81">
        <f t="shared" si="3"/>
        <v>1000</v>
      </c>
      <c r="I38" s="82">
        <f t="shared" si="3"/>
        <v>1237</v>
      </c>
      <c r="J38" s="83">
        <f t="shared" si="3"/>
        <v>843</v>
      </c>
      <c r="K38" s="81">
        <f t="shared" si="3"/>
        <v>1055</v>
      </c>
      <c r="L38" s="81">
        <f t="shared" si="3"/>
        <v>1255</v>
      </c>
      <c r="M38" s="81">
        <f t="shared" si="3"/>
        <v>1446</v>
      </c>
      <c r="N38" s="81">
        <f t="shared" si="3"/>
        <v>1630</v>
      </c>
      <c r="O38" s="82">
        <f t="shared" si="3"/>
        <v>1977</v>
      </c>
      <c r="P38" s="83">
        <f t="shared" si="5"/>
        <v>1191</v>
      </c>
      <c r="Q38" s="81">
        <f t="shared" si="5"/>
        <v>1479</v>
      </c>
      <c r="R38" s="81">
        <f t="shared" si="4"/>
        <v>1758</v>
      </c>
      <c r="S38" s="81">
        <f t="shared" si="4"/>
        <v>2031</v>
      </c>
      <c r="T38" s="81">
        <f t="shared" si="4"/>
        <v>2301</v>
      </c>
      <c r="U38" s="82">
        <f t="shared" si="4"/>
        <v>2835</v>
      </c>
    </row>
    <row r="39" spans="1:21" ht="15" x14ac:dyDescent="0.25">
      <c r="A39" s="78">
        <f t="shared" si="2"/>
        <v>1120</v>
      </c>
      <c r="B39" s="79">
        <v>1100</v>
      </c>
      <c r="C39" s="80"/>
      <c r="D39" s="81">
        <f t="shared" si="3"/>
        <v>515</v>
      </c>
      <c r="E39" s="81">
        <f t="shared" si="3"/>
        <v>669</v>
      </c>
      <c r="F39" s="81">
        <f t="shared" si="3"/>
        <v>818</v>
      </c>
      <c r="G39" s="81">
        <f t="shared" si="3"/>
        <v>961</v>
      </c>
      <c r="H39" s="81">
        <f t="shared" si="3"/>
        <v>1100</v>
      </c>
      <c r="I39" s="82">
        <f t="shared" si="3"/>
        <v>1361</v>
      </c>
      <c r="J39" s="83">
        <f t="shared" si="3"/>
        <v>927</v>
      </c>
      <c r="K39" s="81">
        <f t="shared" si="3"/>
        <v>1161</v>
      </c>
      <c r="L39" s="81">
        <f t="shared" si="3"/>
        <v>1381</v>
      </c>
      <c r="M39" s="81">
        <f t="shared" si="3"/>
        <v>1591</v>
      </c>
      <c r="N39" s="81">
        <f t="shared" si="3"/>
        <v>1793</v>
      </c>
      <c r="O39" s="82">
        <f t="shared" si="3"/>
        <v>2175</v>
      </c>
      <c r="P39" s="83">
        <f t="shared" si="5"/>
        <v>1310</v>
      </c>
      <c r="Q39" s="81">
        <f t="shared" si="5"/>
        <v>1627</v>
      </c>
      <c r="R39" s="81">
        <f t="shared" si="4"/>
        <v>1934</v>
      </c>
      <c r="S39" s="81">
        <f t="shared" si="4"/>
        <v>2234</v>
      </c>
      <c r="T39" s="81">
        <f t="shared" si="4"/>
        <v>2531</v>
      </c>
      <c r="U39" s="82">
        <f t="shared" si="4"/>
        <v>3119</v>
      </c>
    </row>
    <row r="40" spans="1:21" ht="15" x14ac:dyDescent="0.25">
      <c r="A40" s="78">
        <f t="shared" si="2"/>
        <v>1220</v>
      </c>
      <c r="B40" s="79">
        <v>1200</v>
      </c>
      <c r="C40" s="80"/>
      <c r="D40" s="81">
        <f t="shared" si="3"/>
        <v>562</v>
      </c>
      <c r="E40" s="81">
        <f t="shared" si="3"/>
        <v>730</v>
      </c>
      <c r="F40" s="81">
        <f t="shared" si="3"/>
        <v>893</v>
      </c>
      <c r="G40" s="81">
        <f t="shared" si="3"/>
        <v>1049</v>
      </c>
      <c r="H40" s="81">
        <f t="shared" si="3"/>
        <v>1200</v>
      </c>
      <c r="I40" s="82">
        <f t="shared" si="3"/>
        <v>1484</v>
      </c>
      <c r="J40" s="83">
        <f t="shared" si="3"/>
        <v>1012</v>
      </c>
      <c r="K40" s="81">
        <f t="shared" si="3"/>
        <v>1266</v>
      </c>
      <c r="L40" s="81">
        <f t="shared" si="3"/>
        <v>1506</v>
      </c>
      <c r="M40" s="81">
        <f t="shared" si="3"/>
        <v>1735</v>
      </c>
      <c r="N40" s="81">
        <f t="shared" si="3"/>
        <v>1956</v>
      </c>
      <c r="O40" s="82">
        <f t="shared" si="3"/>
        <v>2372</v>
      </c>
      <c r="P40" s="83">
        <f t="shared" si="5"/>
        <v>1429</v>
      </c>
      <c r="Q40" s="81">
        <f t="shared" si="5"/>
        <v>1775</v>
      </c>
      <c r="R40" s="81">
        <f t="shared" si="4"/>
        <v>2110</v>
      </c>
      <c r="S40" s="81">
        <f t="shared" si="4"/>
        <v>2437</v>
      </c>
      <c r="T40" s="81">
        <f t="shared" si="4"/>
        <v>2761</v>
      </c>
      <c r="U40" s="82">
        <f t="shared" si="4"/>
        <v>3402</v>
      </c>
    </row>
    <row r="41" spans="1:21" ht="15" x14ac:dyDescent="0.25">
      <c r="A41" s="78">
        <f t="shared" si="2"/>
        <v>1320</v>
      </c>
      <c r="B41" s="79">
        <v>1300</v>
      </c>
      <c r="C41" s="80"/>
      <c r="D41" s="175"/>
      <c r="E41" s="175"/>
      <c r="F41" s="175"/>
      <c r="G41" s="175"/>
      <c r="H41" s="175"/>
      <c r="I41" s="176"/>
      <c r="J41" s="83">
        <f t="shared" ref="J41:M44" si="6">ROUND((($B$19/50)^J$9)*J$8*$B41/1000,0)</f>
        <v>1096</v>
      </c>
      <c r="K41" s="81">
        <f t="shared" si="6"/>
        <v>1372</v>
      </c>
      <c r="L41" s="81">
        <f t="shared" si="6"/>
        <v>1632</v>
      </c>
      <c r="M41" s="81">
        <f t="shared" si="6"/>
        <v>1880</v>
      </c>
      <c r="N41" s="175"/>
      <c r="O41" s="176"/>
      <c r="P41" s="174"/>
      <c r="Q41" s="175"/>
      <c r="R41" s="175"/>
      <c r="S41" s="175"/>
      <c r="T41" s="175"/>
      <c r="U41" s="176"/>
    </row>
    <row r="42" spans="1:21" ht="15" x14ac:dyDescent="0.25">
      <c r="A42" s="78">
        <f t="shared" si="2"/>
        <v>1420</v>
      </c>
      <c r="B42" s="79">
        <v>1400</v>
      </c>
      <c r="C42" s="80"/>
      <c r="D42" s="81">
        <f>ROUND((($B$19/50)^D$9)*D$8*$B42/1000,0)</f>
        <v>655</v>
      </c>
      <c r="E42" s="81">
        <f>ROUND((($B$19/50)^E$9)*E$8*$B42/1000,0)</f>
        <v>851</v>
      </c>
      <c r="F42" s="175"/>
      <c r="G42" s="81">
        <f>ROUND((($B$19/50)^G$9)*G$8*$B42/1000,0)</f>
        <v>1224</v>
      </c>
      <c r="H42" s="81">
        <f>ROUND((($B$19/50)^H$9)*H$8*$B42/1000,0)</f>
        <v>1400</v>
      </c>
      <c r="I42" s="82">
        <f>ROUND((($B$19/50)^I$9)*I$8*$B42/1000,0)</f>
        <v>1732</v>
      </c>
      <c r="J42" s="83">
        <f t="shared" si="6"/>
        <v>1180</v>
      </c>
      <c r="K42" s="81">
        <f t="shared" si="6"/>
        <v>1477</v>
      </c>
      <c r="L42" s="81">
        <f t="shared" si="6"/>
        <v>1757</v>
      </c>
      <c r="M42" s="81">
        <f t="shared" si="6"/>
        <v>2024</v>
      </c>
      <c r="N42" s="81">
        <f t="shared" ref="N42:U42" si="7">ROUND((($B$19/50)^N$9)*N$8*$B42/1000,0)</f>
        <v>2282</v>
      </c>
      <c r="O42" s="82">
        <f t="shared" si="7"/>
        <v>2768</v>
      </c>
      <c r="P42" s="83">
        <f t="shared" si="7"/>
        <v>1667</v>
      </c>
      <c r="Q42" s="81">
        <f t="shared" si="7"/>
        <v>2071</v>
      </c>
      <c r="R42" s="81">
        <f t="shared" si="7"/>
        <v>2461</v>
      </c>
      <c r="S42" s="81">
        <f t="shared" si="7"/>
        <v>2843</v>
      </c>
      <c r="T42" s="81">
        <f t="shared" si="7"/>
        <v>3221</v>
      </c>
      <c r="U42" s="82">
        <f t="shared" si="7"/>
        <v>3969</v>
      </c>
    </row>
    <row r="43" spans="1:21" ht="15" x14ac:dyDescent="0.25">
      <c r="A43" s="78">
        <f t="shared" si="2"/>
        <v>1520</v>
      </c>
      <c r="B43" s="79">
        <v>1500</v>
      </c>
      <c r="C43" s="80"/>
      <c r="D43" s="175"/>
      <c r="E43" s="175"/>
      <c r="F43" s="175"/>
      <c r="G43" s="175"/>
      <c r="H43" s="175"/>
      <c r="I43" s="176"/>
      <c r="J43" s="83">
        <f t="shared" si="6"/>
        <v>1265</v>
      </c>
      <c r="K43" s="81">
        <f t="shared" si="6"/>
        <v>1583</v>
      </c>
      <c r="L43" s="81">
        <f t="shared" si="6"/>
        <v>1883</v>
      </c>
      <c r="M43" s="81">
        <f t="shared" si="6"/>
        <v>2169</v>
      </c>
      <c r="N43" s="175"/>
      <c r="O43" s="176"/>
      <c r="P43" s="174"/>
      <c r="Q43" s="175"/>
      <c r="R43" s="175"/>
      <c r="S43" s="175"/>
      <c r="T43" s="175"/>
      <c r="U43" s="176"/>
    </row>
    <row r="44" spans="1:21" ht="15" x14ac:dyDescent="0.25">
      <c r="A44" s="78">
        <f t="shared" si="2"/>
        <v>1620</v>
      </c>
      <c r="B44" s="79">
        <v>1600</v>
      </c>
      <c r="C44" s="80"/>
      <c r="D44" s="81">
        <f t="shared" ref="D44:I44" si="8">ROUND((($B$19/50)^D$9)*D$8*$B44/1000,0)</f>
        <v>749</v>
      </c>
      <c r="E44" s="81">
        <f t="shared" si="8"/>
        <v>973</v>
      </c>
      <c r="F44" s="81">
        <f t="shared" si="8"/>
        <v>1190</v>
      </c>
      <c r="G44" s="81">
        <f t="shared" si="8"/>
        <v>1398</v>
      </c>
      <c r="H44" s="81">
        <f t="shared" si="8"/>
        <v>1600</v>
      </c>
      <c r="I44" s="82">
        <f t="shared" si="8"/>
        <v>1979</v>
      </c>
      <c r="J44" s="83">
        <f t="shared" si="6"/>
        <v>1349</v>
      </c>
      <c r="K44" s="81">
        <f t="shared" si="6"/>
        <v>1688</v>
      </c>
      <c r="L44" s="81">
        <f t="shared" si="6"/>
        <v>2008</v>
      </c>
      <c r="M44" s="81">
        <f t="shared" si="6"/>
        <v>2314</v>
      </c>
      <c r="N44" s="81">
        <f t="shared" ref="N44:U44" si="9">ROUND((($B$19/50)^N$9)*N$8*$B44/1000,0)</f>
        <v>2608</v>
      </c>
      <c r="O44" s="82">
        <f t="shared" si="9"/>
        <v>3163</v>
      </c>
      <c r="P44" s="83">
        <f t="shared" si="9"/>
        <v>1906</v>
      </c>
      <c r="Q44" s="81">
        <f t="shared" si="9"/>
        <v>2366</v>
      </c>
      <c r="R44" s="81">
        <f t="shared" si="9"/>
        <v>2813</v>
      </c>
      <c r="S44" s="81">
        <f t="shared" si="9"/>
        <v>3250</v>
      </c>
      <c r="T44" s="81">
        <f t="shared" si="9"/>
        <v>3682</v>
      </c>
      <c r="U44" s="82">
        <f t="shared" si="9"/>
        <v>4536</v>
      </c>
    </row>
    <row r="45" spans="1:21" ht="15" x14ac:dyDescent="0.25">
      <c r="A45" s="78">
        <f t="shared" si="2"/>
        <v>1720</v>
      </c>
      <c r="B45" s="79">
        <v>1700</v>
      </c>
      <c r="C45" s="80"/>
      <c r="D45" s="175"/>
      <c r="E45" s="175"/>
      <c r="F45" s="175"/>
      <c r="G45" s="175"/>
      <c r="H45" s="175"/>
      <c r="I45" s="176"/>
      <c r="J45" s="174"/>
      <c r="K45" s="175"/>
      <c r="L45" s="175"/>
      <c r="M45" s="175"/>
      <c r="N45" s="175"/>
      <c r="O45" s="176"/>
      <c r="P45" s="174"/>
      <c r="Q45" s="175"/>
      <c r="R45" s="175"/>
      <c r="S45" s="175"/>
      <c r="T45" s="175"/>
      <c r="U45" s="176"/>
    </row>
    <row r="46" spans="1:21" ht="15" x14ac:dyDescent="0.25">
      <c r="A46" s="78">
        <f t="shared" si="2"/>
        <v>1820</v>
      </c>
      <c r="B46" s="79">
        <v>1800</v>
      </c>
      <c r="C46" s="80"/>
      <c r="D46" s="81">
        <f>ROUND((($B$19/50)^D$9)*D$8*$B46/1000,0)</f>
        <v>842</v>
      </c>
      <c r="E46" s="81">
        <f>ROUND((($B$19/50)^E$9)*E$8*$B46/1000,0)</f>
        <v>1094</v>
      </c>
      <c r="F46" s="81">
        <f>ROUND((($B$19/50)^F$9)*F$8*$B46/1000,0)</f>
        <v>1339</v>
      </c>
      <c r="G46" s="81">
        <f>ROUND((($B$19/50)^G$9)*G$8*$B46/1000,0)</f>
        <v>1573</v>
      </c>
      <c r="H46" s="175"/>
      <c r="I46" s="176"/>
      <c r="J46" s="83">
        <f t="shared" ref="J46:U46" si="10">ROUND((($B$19/50)^J$9)*J$8*$B46/1000,0)</f>
        <v>1517</v>
      </c>
      <c r="K46" s="81">
        <f t="shared" si="10"/>
        <v>1899</v>
      </c>
      <c r="L46" s="81">
        <f t="shared" si="10"/>
        <v>2259</v>
      </c>
      <c r="M46" s="81">
        <f t="shared" si="10"/>
        <v>2603</v>
      </c>
      <c r="N46" s="81">
        <f t="shared" si="10"/>
        <v>2934</v>
      </c>
      <c r="O46" s="82">
        <f t="shared" si="10"/>
        <v>3559</v>
      </c>
      <c r="P46" s="83">
        <f t="shared" si="10"/>
        <v>2144</v>
      </c>
      <c r="Q46" s="81">
        <f t="shared" si="10"/>
        <v>2662</v>
      </c>
      <c r="R46" s="81">
        <f t="shared" si="10"/>
        <v>3164</v>
      </c>
      <c r="S46" s="81">
        <f t="shared" si="10"/>
        <v>3656</v>
      </c>
      <c r="T46" s="81">
        <f t="shared" si="10"/>
        <v>4142</v>
      </c>
      <c r="U46" s="82">
        <f t="shared" si="10"/>
        <v>5103</v>
      </c>
    </row>
    <row r="47" spans="1:21" ht="15" x14ac:dyDescent="0.25">
      <c r="A47" s="78">
        <f t="shared" si="2"/>
        <v>1920</v>
      </c>
      <c r="B47" s="79">
        <v>1900</v>
      </c>
      <c r="C47" s="80"/>
      <c r="D47" s="175"/>
      <c r="E47" s="175"/>
      <c r="F47" s="175"/>
      <c r="G47" s="175"/>
      <c r="H47" s="175"/>
      <c r="I47" s="176"/>
      <c r="J47" s="174"/>
      <c r="K47" s="175"/>
      <c r="L47" s="175"/>
      <c r="M47" s="175"/>
      <c r="N47" s="175"/>
      <c r="O47" s="176"/>
      <c r="P47" s="174"/>
      <c r="Q47" s="175"/>
      <c r="R47" s="175"/>
      <c r="S47" s="175"/>
      <c r="T47" s="175"/>
      <c r="U47" s="176"/>
    </row>
    <row r="48" spans="1:21" ht="15.75" thickBot="1" x14ac:dyDescent="0.3">
      <c r="A48" s="180">
        <f t="shared" si="2"/>
        <v>2020</v>
      </c>
      <c r="B48" s="181">
        <v>2000</v>
      </c>
      <c r="C48" s="182"/>
      <c r="D48" s="157">
        <f>ROUND((($B$19/50)^D$9)*D$8*$B48/1000,0)</f>
        <v>936</v>
      </c>
      <c r="E48" s="157">
        <f>ROUND((($B$19/50)^E$9)*E$8*$B48/1000,0)</f>
        <v>1216</v>
      </c>
      <c r="F48" s="157">
        <f>ROUND((($B$19/50)^F$9)*F$8*$B48/1000,0)</f>
        <v>1488</v>
      </c>
      <c r="G48" s="157">
        <f>ROUND((($B$19/50)^G$9)*G$8*$B48/1000,0)</f>
        <v>1748</v>
      </c>
      <c r="H48" s="189"/>
      <c r="I48" s="177"/>
      <c r="J48" s="156">
        <f t="shared" ref="J48:U48" si="11">ROUND((($B$19/50)^J$9)*J$8*$B48/1000,0)</f>
        <v>1686</v>
      </c>
      <c r="K48" s="157">
        <f t="shared" si="11"/>
        <v>2110</v>
      </c>
      <c r="L48" s="157">
        <f t="shared" si="11"/>
        <v>2510</v>
      </c>
      <c r="M48" s="157">
        <f t="shared" si="11"/>
        <v>2892</v>
      </c>
      <c r="N48" s="157">
        <f t="shared" si="11"/>
        <v>3260</v>
      </c>
      <c r="O48" s="158">
        <f t="shared" si="11"/>
        <v>3954</v>
      </c>
      <c r="P48" s="156">
        <f t="shared" si="11"/>
        <v>2382</v>
      </c>
      <c r="Q48" s="157">
        <f t="shared" si="11"/>
        <v>2958</v>
      </c>
      <c r="R48" s="157">
        <f t="shared" si="11"/>
        <v>3516</v>
      </c>
      <c r="S48" s="157">
        <f t="shared" si="11"/>
        <v>4062</v>
      </c>
      <c r="T48" s="157">
        <f t="shared" si="11"/>
        <v>4602</v>
      </c>
      <c r="U48" s="158">
        <f t="shared" si="11"/>
        <v>5670</v>
      </c>
    </row>
    <row r="49" spans="1:2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.75" thickBot="1" x14ac:dyDescent="0.3">
      <c r="A50" s="5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x14ac:dyDescent="0.25">
      <c r="A51" s="224" t="s">
        <v>27</v>
      </c>
      <c r="B51" s="225"/>
      <c r="C51" s="226"/>
      <c r="D51" s="236" t="str">
        <f>D27</f>
        <v>T11 (1PK)</v>
      </c>
      <c r="E51" s="237"/>
      <c r="F51" s="237"/>
      <c r="G51" s="237"/>
      <c r="H51" s="237"/>
      <c r="I51" s="238"/>
      <c r="J51" s="236" t="str">
        <f>J27</f>
        <v>T22 (2PK)</v>
      </c>
      <c r="K51" s="237"/>
      <c r="L51" s="237"/>
      <c r="M51" s="237"/>
      <c r="N51" s="237"/>
      <c r="O51" s="238"/>
      <c r="P51" s="236" t="str">
        <f>P27</f>
        <v>T33 (3PK)</v>
      </c>
      <c r="Q51" s="237"/>
      <c r="R51" s="237"/>
      <c r="S51" s="237"/>
      <c r="T51" s="237"/>
      <c r="U51" s="238"/>
    </row>
    <row r="52" spans="1:21" ht="15" x14ac:dyDescent="0.25">
      <c r="A52" s="227" t="s">
        <v>28</v>
      </c>
      <c r="B52" s="228"/>
      <c r="C52" s="229"/>
      <c r="D52" s="86">
        <v>320</v>
      </c>
      <c r="E52" s="87">
        <v>420</v>
      </c>
      <c r="F52" s="87">
        <v>520</v>
      </c>
      <c r="G52" s="87">
        <v>620</v>
      </c>
      <c r="H52" s="87">
        <v>720</v>
      </c>
      <c r="I52" s="88">
        <v>920</v>
      </c>
      <c r="J52" s="86">
        <v>320</v>
      </c>
      <c r="K52" s="87">
        <v>420</v>
      </c>
      <c r="L52" s="87">
        <v>520</v>
      </c>
      <c r="M52" s="87">
        <v>620</v>
      </c>
      <c r="N52" s="87">
        <v>720</v>
      </c>
      <c r="O52" s="88">
        <v>920</v>
      </c>
      <c r="P52" s="86">
        <v>320</v>
      </c>
      <c r="Q52" s="87">
        <v>420</v>
      </c>
      <c r="R52" s="87">
        <v>520</v>
      </c>
      <c r="S52" s="87">
        <v>620</v>
      </c>
      <c r="T52" s="87">
        <v>720</v>
      </c>
      <c r="U52" s="88">
        <v>920</v>
      </c>
    </row>
    <row r="53" spans="1:21" ht="15.75" thickBot="1" x14ac:dyDescent="0.3">
      <c r="A53" s="233" t="s">
        <v>29</v>
      </c>
      <c r="B53" s="234"/>
      <c r="C53" s="235"/>
      <c r="D53" s="92">
        <v>300</v>
      </c>
      <c r="E53" s="93">
        <v>400</v>
      </c>
      <c r="F53" s="93">
        <v>500</v>
      </c>
      <c r="G53" s="93">
        <v>600</v>
      </c>
      <c r="H53" s="93">
        <v>700</v>
      </c>
      <c r="I53" s="94">
        <v>900</v>
      </c>
      <c r="J53" s="92">
        <v>300</v>
      </c>
      <c r="K53" s="93">
        <v>400</v>
      </c>
      <c r="L53" s="93">
        <v>500</v>
      </c>
      <c r="M53" s="93">
        <v>600</v>
      </c>
      <c r="N53" s="93">
        <v>700</v>
      </c>
      <c r="O53" s="94">
        <v>900</v>
      </c>
      <c r="P53" s="92">
        <v>300</v>
      </c>
      <c r="Q53" s="93">
        <v>400</v>
      </c>
      <c r="R53" s="93">
        <v>500</v>
      </c>
      <c r="S53" s="93">
        <v>600</v>
      </c>
      <c r="T53" s="93">
        <v>700</v>
      </c>
      <c r="U53" s="94">
        <v>900</v>
      </c>
    </row>
    <row r="54" spans="1:21" ht="15" x14ac:dyDescent="0.25">
      <c r="A54" s="266" t="s">
        <v>42</v>
      </c>
      <c r="B54" s="273" t="s">
        <v>26</v>
      </c>
      <c r="C54" s="273"/>
      <c r="D54" s="95"/>
      <c r="E54" s="96"/>
      <c r="F54" s="96"/>
      <c r="G54" s="96"/>
      <c r="H54" s="96"/>
      <c r="I54" s="97"/>
      <c r="J54" s="95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7"/>
    </row>
    <row r="55" spans="1:21" ht="15.75" customHeight="1" thickBot="1" x14ac:dyDescent="0.25">
      <c r="A55" s="267"/>
      <c r="B55" s="271"/>
      <c r="C55" s="271"/>
      <c r="D55" s="98"/>
      <c r="E55" s="99"/>
      <c r="F55" s="99"/>
      <c r="G55" s="99"/>
      <c r="H55" s="99"/>
      <c r="I55" s="100"/>
      <c r="J55" s="98"/>
      <c r="K55" s="99"/>
      <c r="L55" s="99"/>
      <c r="M55" s="99"/>
      <c r="N55" s="99"/>
      <c r="O55" s="100"/>
      <c r="P55" s="98"/>
      <c r="Q55" s="99"/>
      <c r="R55" s="99"/>
      <c r="S55" s="99"/>
      <c r="T55" s="99"/>
      <c r="U55" s="100"/>
    </row>
    <row r="56" spans="1:21" ht="15" x14ac:dyDescent="0.25">
      <c r="A56" s="147">
        <f t="shared" ref="A56:A72" si="12">B56+20</f>
        <v>420</v>
      </c>
      <c r="B56" s="148">
        <v>400</v>
      </c>
      <c r="C56" s="149"/>
      <c r="D56" s="153">
        <f t="shared" ref="D56:O63" si="13">ROUND(D$8*$B56/1000*($F$19/$D$19)^D$9,0)</f>
        <v>187</v>
      </c>
      <c r="E56" s="154">
        <f t="shared" si="13"/>
        <v>243</v>
      </c>
      <c r="F56" s="154">
        <f t="shared" si="13"/>
        <v>298</v>
      </c>
      <c r="G56" s="154">
        <f t="shared" si="13"/>
        <v>350</v>
      </c>
      <c r="H56" s="154">
        <f t="shared" si="13"/>
        <v>400</v>
      </c>
      <c r="I56" s="155">
        <f t="shared" si="13"/>
        <v>495</v>
      </c>
      <c r="J56" s="153">
        <f t="shared" si="13"/>
        <v>337</v>
      </c>
      <c r="K56" s="154">
        <f t="shared" si="13"/>
        <v>422</v>
      </c>
      <c r="L56" s="154">
        <f t="shared" si="13"/>
        <v>502</v>
      </c>
      <c r="M56" s="154">
        <f t="shared" si="13"/>
        <v>578</v>
      </c>
      <c r="N56" s="154">
        <f t="shared" si="13"/>
        <v>652</v>
      </c>
      <c r="O56" s="155">
        <f t="shared" si="13"/>
        <v>791</v>
      </c>
      <c r="P56" s="172"/>
      <c r="Q56" s="173"/>
      <c r="R56" s="154">
        <f t="shared" ref="R56:U63" si="14">ROUND(R$8*$B56/1000*($F$19/$D$19)^R$9,0)</f>
        <v>703</v>
      </c>
      <c r="S56" s="154">
        <f t="shared" si="14"/>
        <v>812</v>
      </c>
      <c r="T56" s="154">
        <f t="shared" si="14"/>
        <v>920</v>
      </c>
      <c r="U56" s="155">
        <f t="shared" si="14"/>
        <v>1134</v>
      </c>
    </row>
    <row r="57" spans="1:21" ht="15" x14ac:dyDescent="0.25">
      <c r="A57" s="101">
        <f t="shared" si="12"/>
        <v>520</v>
      </c>
      <c r="B57" s="102">
        <v>500</v>
      </c>
      <c r="C57" s="103"/>
      <c r="D57" s="83">
        <f t="shared" si="13"/>
        <v>234</v>
      </c>
      <c r="E57" s="81">
        <f t="shared" si="13"/>
        <v>304</v>
      </c>
      <c r="F57" s="81">
        <f t="shared" si="13"/>
        <v>372</v>
      </c>
      <c r="G57" s="81">
        <f t="shared" si="13"/>
        <v>437</v>
      </c>
      <c r="H57" s="81">
        <f t="shared" si="13"/>
        <v>500</v>
      </c>
      <c r="I57" s="82">
        <f t="shared" si="13"/>
        <v>619</v>
      </c>
      <c r="J57" s="83">
        <f t="shared" si="13"/>
        <v>422</v>
      </c>
      <c r="K57" s="81">
        <f t="shared" si="13"/>
        <v>528</v>
      </c>
      <c r="L57" s="81">
        <f t="shared" si="13"/>
        <v>628</v>
      </c>
      <c r="M57" s="81">
        <f t="shared" si="13"/>
        <v>723</v>
      </c>
      <c r="N57" s="81">
        <f t="shared" si="13"/>
        <v>815</v>
      </c>
      <c r="O57" s="82">
        <f t="shared" si="13"/>
        <v>989</v>
      </c>
      <c r="P57" s="83">
        <f t="shared" ref="P57:Q63" si="15">ROUND(P$8*$B57/1000*($F$19/$D$19)^P$9,0)</f>
        <v>596</v>
      </c>
      <c r="Q57" s="81">
        <f t="shared" si="15"/>
        <v>740</v>
      </c>
      <c r="R57" s="81">
        <f t="shared" si="14"/>
        <v>879</v>
      </c>
      <c r="S57" s="81">
        <f t="shared" si="14"/>
        <v>1016</v>
      </c>
      <c r="T57" s="81">
        <f t="shared" si="14"/>
        <v>1151</v>
      </c>
      <c r="U57" s="82">
        <f t="shared" si="14"/>
        <v>1418</v>
      </c>
    </row>
    <row r="58" spans="1:21" ht="15" x14ac:dyDescent="0.25">
      <c r="A58" s="101">
        <f t="shared" si="12"/>
        <v>620</v>
      </c>
      <c r="B58" s="102">
        <v>600</v>
      </c>
      <c r="C58" s="103"/>
      <c r="D58" s="83">
        <f t="shared" si="13"/>
        <v>281</v>
      </c>
      <c r="E58" s="81">
        <f t="shared" si="13"/>
        <v>365</v>
      </c>
      <c r="F58" s="81">
        <f t="shared" si="13"/>
        <v>446</v>
      </c>
      <c r="G58" s="81">
        <f t="shared" si="13"/>
        <v>524</v>
      </c>
      <c r="H58" s="81">
        <f t="shared" si="13"/>
        <v>600</v>
      </c>
      <c r="I58" s="82">
        <f t="shared" si="13"/>
        <v>742</v>
      </c>
      <c r="J58" s="83">
        <f t="shared" si="13"/>
        <v>506</v>
      </c>
      <c r="K58" s="81">
        <f t="shared" si="13"/>
        <v>633</v>
      </c>
      <c r="L58" s="81">
        <f t="shared" si="13"/>
        <v>753</v>
      </c>
      <c r="M58" s="81">
        <f t="shared" si="13"/>
        <v>868</v>
      </c>
      <c r="N58" s="81">
        <f t="shared" si="13"/>
        <v>978</v>
      </c>
      <c r="O58" s="82">
        <f t="shared" si="13"/>
        <v>1186</v>
      </c>
      <c r="P58" s="83">
        <f t="shared" si="15"/>
        <v>715</v>
      </c>
      <c r="Q58" s="81">
        <f t="shared" si="15"/>
        <v>887</v>
      </c>
      <c r="R58" s="81">
        <f t="shared" si="14"/>
        <v>1055</v>
      </c>
      <c r="S58" s="81">
        <f t="shared" si="14"/>
        <v>1219</v>
      </c>
      <c r="T58" s="81">
        <f t="shared" si="14"/>
        <v>1381</v>
      </c>
      <c r="U58" s="82">
        <f t="shared" si="14"/>
        <v>1701</v>
      </c>
    </row>
    <row r="59" spans="1:21" ht="15" x14ac:dyDescent="0.25">
      <c r="A59" s="101">
        <f t="shared" si="12"/>
        <v>720</v>
      </c>
      <c r="B59" s="102">
        <v>700</v>
      </c>
      <c r="C59" s="103"/>
      <c r="D59" s="83">
        <f t="shared" si="13"/>
        <v>328</v>
      </c>
      <c r="E59" s="81">
        <f t="shared" si="13"/>
        <v>426</v>
      </c>
      <c r="F59" s="81">
        <f t="shared" si="13"/>
        <v>521</v>
      </c>
      <c r="G59" s="81">
        <f t="shared" si="13"/>
        <v>612</v>
      </c>
      <c r="H59" s="81">
        <f t="shared" si="13"/>
        <v>700</v>
      </c>
      <c r="I59" s="82">
        <f t="shared" si="13"/>
        <v>866</v>
      </c>
      <c r="J59" s="83">
        <f t="shared" si="13"/>
        <v>590</v>
      </c>
      <c r="K59" s="81">
        <f t="shared" si="13"/>
        <v>739</v>
      </c>
      <c r="L59" s="81">
        <f t="shared" si="13"/>
        <v>879</v>
      </c>
      <c r="M59" s="81">
        <f t="shared" si="13"/>
        <v>1012</v>
      </c>
      <c r="N59" s="81">
        <f t="shared" si="13"/>
        <v>1141</v>
      </c>
      <c r="O59" s="82">
        <f t="shared" si="13"/>
        <v>1384</v>
      </c>
      <c r="P59" s="83">
        <f t="shared" si="15"/>
        <v>834</v>
      </c>
      <c r="Q59" s="81">
        <f t="shared" si="15"/>
        <v>1035</v>
      </c>
      <c r="R59" s="81">
        <f t="shared" si="14"/>
        <v>1231</v>
      </c>
      <c r="S59" s="81">
        <f t="shared" si="14"/>
        <v>1422</v>
      </c>
      <c r="T59" s="81">
        <f t="shared" si="14"/>
        <v>1611</v>
      </c>
      <c r="U59" s="82">
        <f t="shared" si="14"/>
        <v>1985</v>
      </c>
    </row>
    <row r="60" spans="1:21" ht="15" x14ac:dyDescent="0.25">
      <c r="A60" s="101">
        <f t="shared" si="12"/>
        <v>820</v>
      </c>
      <c r="B60" s="102">
        <v>800</v>
      </c>
      <c r="C60" s="103"/>
      <c r="D60" s="83">
        <f t="shared" si="13"/>
        <v>374</v>
      </c>
      <c r="E60" s="81">
        <f t="shared" si="13"/>
        <v>486</v>
      </c>
      <c r="F60" s="81">
        <f t="shared" si="13"/>
        <v>595</v>
      </c>
      <c r="G60" s="81">
        <f t="shared" si="13"/>
        <v>699</v>
      </c>
      <c r="H60" s="81">
        <f t="shared" si="13"/>
        <v>800</v>
      </c>
      <c r="I60" s="82">
        <f t="shared" si="13"/>
        <v>990</v>
      </c>
      <c r="J60" s="83">
        <f t="shared" si="13"/>
        <v>674</v>
      </c>
      <c r="K60" s="81">
        <f t="shared" si="13"/>
        <v>844</v>
      </c>
      <c r="L60" s="81">
        <f t="shared" si="13"/>
        <v>1004</v>
      </c>
      <c r="M60" s="81">
        <f t="shared" si="13"/>
        <v>1157</v>
      </c>
      <c r="N60" s="81">
        <f t="shared" si="13"/>
        <v>1304</v>
      </c>
      <c r="O60" s="82">
        <f t="shared" si="13"/>
        <v>1582</v>
      </c>
      <c r="P60" s="83">
        <f t="shared" si="15"/>
        <v>953</v>
      </c>
      <c r="Q60" s="81">
        <f t="shared" si="15"/>
        <v>1183</v>
      </c>
      <c r="R60" s="81">
        <f t="shared" si="14"/>
        <v>1406</v>
      </c>
      <c r="S60" s="81">
        <f t="shared" si="14"/>
        <v>1625</v>
      </c>
      <c r="T60" s="81">
        <f t="shared" si="14"/>
        <v>1841</v>
      </c>
      <c r="U60" s="82">
        <f t="shared" si="14"/>
        <v>2268</v>
      </c>
    </row>
    <row r="61" spans="1:21" ht="15" x14ac:dyDescent="0.25">
      <c r="A61" s="101">
        <f t="shared" si="12"/>
        <v>920</v>
      </c>
      <c r="B61" s="102">
        <v>900</v>
      </c>
      <c r="C61" s="103"/>
      <c r="D61" s="83">
        <f t="shared" si="13"/>
        <v>421</v>
      </c>
      <c r="E61" s="81">
        <f t="shared" si="13"/>
        <v>547</v>
      </c>
      <c r="F61" s="81">
        <f t="shared" si="13"/>
        <v>670</v>
      </c>
      <c r="G61" s="81">
        <f t="shared" si="13"/>
        <v>787</v>
      </c>
      <c r="H61" s="81">
        <f t="shared" si="13"/>
        <v>900</v>
      </c>
      <c r="I61" s="82">
        <f t="shared" si="13"/>
        <v>1113</v>
      </c>
      <c r="J61" s="83">
        <f t="shared" si="13"/>
        <v>759</v>
      </c>
      <c r="K61" s="81">
        <f t="shared" si="13"/>
        <v>950</v>
      </c>
      <c r="L61" s="81">
        <f t="shared" si="13"/>
        <v>1130</v>
      </c>
      <c r="M61" s="81">
        <f t="shared" si="13"/>
        <v>1301</v>
      </c>
      <c r="N61" s="81">
        <f t="shared" si="13"/>
        <v>1467</v>
      </c>
      <c r="O61" s="82">
        <f t="shared" si="13"/>
        <v>1779</v>
      </c>
      <c r="P61" s="83">
        <f t="shared" si="15"/>
        <v>1072</v>
      </c>
      <c r="Q61" s="81">
        <f t="shared" si="15"/>
        <v>1331</v>
      </c>
      <c r="R61" s="81">
        <f t="shared" si="14"/>
        <v>1582</v>
      </c>
      <c r="S61" s="81">
        <f t="shared" si="14"/>
        <v>1828</v>
      </c>
      <c r="T61" s="81">
        <f t="shared" si="14"/>
        <v>2071</v>
      </c>
      <c r="U61" s="82">
        <f t="shared" si="14"/>
        <v>2552</v>
      </c>
    </row>
    <row r="62" spans="1:21" ht="15" x14ac:dyDescent="0.25">
      <c r="A62" s="101">
        <f t="shared" si="12"/>
        <v>1020</v>
      </c>
      <c r="B62" s="102">
        <v>1000</v>
      </c>
      <c r="C62" s="103"/>
      <c r="D62" s="83">
        <f t="shared" si="13"/>
        <v>468</v>
      </c>
      <c r="E62" s="81">
        <f t="shared" si="13"/>
        <v>608</v>
      </c>
      <c r="F62" s="81">
        <f t="shared" si="13"/>
        <v>744</v>
      </c>
      <c r="G62" s="81">
        <f t="shared" si="13"/>
        <v>874</v>
      </c>
      <c r="H62" s="81">
        <f t="shared" si="13"/>
        <v>1000</v>
      </c>
      <c r="I62" s="82">
        <f t="shared" si="13"/>
        <v>1237</v>
      </c>
      <c r="J62" s="83">
        <f t="shared" si="13"/>
        <v>843</v>
      </c>
      <c r="K62" s="81">
        <f t="shared" si="13"/>
        <v>1055</v>
      </c>
      <c r="L62" s="81">
        <f t="shared" si="13"/>
        <v>1255</v>
      </c>
      <c r="M62" s="81">
        <f t="shared" si="13"/>
        <v>1446</v>
      </c>
      <c r="N62" s="81">
        <f t="shared" si="13"/>
        <v>1630</v>
      </c>
      <c r="O62" s="82">
        <f t="shared" si="13"/>
        <v>1977</v>
      </c>
      <c r="P62" s="83">
        <f t="shared" si="15"/>
        <v>1191</v>
      </c>
      <c r="Q62" s="81">
        <f t="shared" si="15"/>
        <v>1479</v>
      </c>
      <c r="R62" s="81">
        <f t="shared" si="14"/>
        <v>1758</v>
      </c>
      <c r="S62" s="81">
        <f t="shared" si="14"/>
        <v>2031</v>
      </c>
      <c r="T62" s="81">
        <f t="shared" si="14"/>
        <v>2301</v>
      </c>
      <c r="U62" s="82">
        <f t="shared" si="14"/>
        <v>2835</v>
      </c>
    </row>
    <row r="63" spans="1:21" ht="15" x14ac:dyDescent="0.25">
      <c r="A63" s="101">
        <f t="shared" si="12"/>
        <v>1120</v>
      </c>
      <c r="B63" s="102">
        <v>1100</v>
      </c>
      <c r="C63" s="103"/>
      <c r="D63" s="83">
        <f t="shared" si="13"/>
        <v>515</v>
      </c>
      <c r="E63" s="81">
        <f t="shared" si="13"/>
        <v>669</v>
      </c>
      <c r="F63" s="81">
        <f t="shared" si="13"/>
        <v>818</v>
      </c>
      <c r="G63" s="81">
        <f t="shared" si="13"/>
        <v>961</v>
      </c>
      <c r="H63" s="81">
        <f t="shared" si="13"/>
        <v>1100</v>
      </c>
      <c r="I63" s="82">
        <f t="shared" si="13"/>
        <v>1361</v>
      </c>
      <c r="J63" s="83">
        <f t="shared" si="13"/>
        <v>927</v>
      </c>
      <c r="K63" s="81">
        <f t="shared" si="13"/>
        <v>1161</v>
      </c>
      <c r="L63" s="81">
        <f t="shared" si="13"/>
        <v>1381</v>
      </c>
      <c r="M63" s="81">
        <f t="shared" si="13"/>
        <v>1591</v>
      </c>
      <c r="N63" s="81">
        <f t="shared" si="13"/>
        <v>1793</v>
      </c>
      <c r="O63" s="82">
        <f t="shared" si="13"/>
        <v>2175</v>
      </c>
      <c r="P63" s="83">
        <f t="shared" si="15"/>
        <v>1310</v>
      </c>
      <c r="Q63" s="81">
        <f t="shared" si="15"/>
        <v>1627</v>
      </c>
      <c r="R63" s="81">
        <f t="shared" si="14"/>
        <v>1934</v>
      </c>
      <c r="S63" s="81">
        <f t="shared" si="14"/>
        <v>2234</v>
      </c>
      <c r="T63" s="81">
        <f t="shared" si="14"/>
        <v>2531</v>
      </c>
      <c r="U63" s="82">
        <f t="shared" si="14"/>
        <v>3119</v>
      </c>
    </row>
    <row r="64" spans="1:21" ht="15" x14ac:dyDescent="0.25">
      <c r="A64" s="101">
        <f t="shared" si="12"/>
        <v>1220</v>
      </c>
      <c r="B64" s="102">
        <v>1200</v>
      </c>
      <c r="C64" s="103"/>
      <c r="D64" s="174"/>
      <c r="E64" s="175"/>
      <c r="F64" s="175"/>
      <c r="G64" s="175"/>
      <c r="H64" s="175"/>
      <c r="I64" s="176"/>
      <c r="J64" s="83">
        <f t="shared" ref="J64:M68" si="16">ROUND(J$8*$B64/1000*($F$19/$D$19)^J$9,0)</f>
        <v>1012</v>
      </c>
      <c r="K64" s="81">
        <f t="shared" si="16"/>
        <v>1266</v>
      </c>
      <c r="L64" s="81">
        <f t="shared" si="16"/>
        <v>1506</v>
      </c>
      <c r="M64" s="81">
        <f t="shared" si="16"/>
        <v>1735</v>
      </c>
      <c r="N64" s="175"/>
      <c r="O64" s="176"/>
      <c r="P64" s="174"/>
      <c r="Q64" s="175"/>
      <c r="R64" s="175"/>
      <c r="S64" s="175"/>
      <c r="T64" s="175"/>
      <c r="U64" s="176"/>
    </row>
    <row r="65" spans="1:21" ht="15" x14ac:dyDescent="0.25">
      <c r="A65" s="101">
        <f t="shared" si="12"/>
        <v>1320</v>
      </c>
      <c r="B65" s="102">
        <v>1300</v>
      </c>
      <c r="C65" s="103"/>
      <c r="D65" s="83">
        <f>ROUND(D$8*$B65/1000*($F$19/$D$19)^D$9,0)</f>
        <v>608</v>
      </c>
      <c r="E65" s="81">
        <f>ROUND(E$8*$B65/1000*($F$19/$D$19)^E$9,0)</f>
        <v>790</v>
      </c>
      <c r="F65" s="175"/>
      <c r="G65" s="81">
        <f>ROUND(G$8*$B65/1000*($F$19/$D$19)^G$9,0)</f>
        <v>1136</v>
      </c>
      <c r="H65" s="81">
        <f>ROUND(H$8*$B65/1000*($F$19/$D$19)^H$9,0)</f>
        <v>1300</v>
      </c>
      <c r="I65" s="82">
        <f>ROUND(I$8*$B65/1000*($F$19/$D$19)^I$9,0)</f>
        <v>1608</v>
      </c>
      <c r="J65" s="83">
        <f t="shared" si="16"/>
        <v>1096</v>
      </c>
      <c r="K65" s="81">
        <f t="shared" si="16"/>
        <v>1372</v>
      </c>
      <c r="L65" s="81">
        <f t="shared" si="16"/>
        <v>1632</v>
      </c>
      <c r="M65" s="81">
        <f t="shared" si="16"/>
        <v>1880</v>
      </c>
      <c r="N65" s="81">
        <f t="shared" ref="N65:U65" si="17">ROUND(N$8*$B65/1000*($F$19/$D$19)^N$9,0)</f>
        <v>2119</v>
      </c>
      <c r="O65" s="82">
        <f t="shared" si="17"/>
        <v>2570</v>
      </c>
      <c r="P65" s="83">
        <f t="shared" si="17"/>
        <v>1548</v>
      </c>
      <c r="Q65" s="81">
        <f t="shared" si="17"/>
        <v>1923</v>
      </c>
      <c r="R65" s="81">
        <f t="shared" si="17"/>
        <v>2285</v>
      </c>
      <c r="S65" s="81">
        <f t="shared" si="17"/>
        <v>2640</v>
      </c>
      <c r="T65" s="81">
        <f t="shared" si="17"/>
        <v>2991</v>
      </c>
      <c r="U65" s="82">
        <f t="shared" si="17"/>
        <v>3686</v>
      </c>
    </row>
    <row r="66" spans="1:21" ht="15" x14ac:dyDescent="0.25">
      <c r="A66" s="101">
        <f t="shared" si="12"/>
        <v>1420</v>
      </c>
      <c r="B66" s="102">
        <v>1400</v>
      </c>
      <c r="C66" s="103"/>
      <c r="D66" s="174"/>
      <c r="E66" s="175"/>
      <c r="F66" s="175"/>
      <c r="G66" s="175"/>
      <c r="H66" s="175"/>
      <c r="I66" s="176"/>
      <c r="J66" s="83">
        <f t="shared" si="16"/>
        <v>1180</v>
      </c>
      <c r="K66" s="81">
        <f t="shared" si="16"/>
        <v>1477</v>
      </c>
      <c r="L66" s="81">
        <f t="shared" si="16"/>
        <v>1757</v>
      </c>
      <c r="M66" s="81">
        <f t="shared" si="16"/>
        <v>2024</v>
      </c>
      <c r="N66" s="175"/>
      <c r="O66" s="176"/>
      <c r="P66" s="174"/>
      <c r="Q66" s="175"/>
      <c r="R66" s="175"/>
      <c r="S66" s="175"/>
      <c r="T66" s="175"/>
      <c r="U66" s="176"/>
    </row>
    <row r="67" spans="1:21" ht="15" x14ac:dyDescent="0.25">
      <c r="A67" s="101">
        <f t="shared" si="12"/>
        <v>1520</v>
      </c>
      <c r="B67" s="102">
        <v>1500</v>
      </c>
      <c r="C67" s="103"/>
      <c r="D67" s="83">
        <f t="shared" ref="D67:I68" si="18">ROUND(D$8*$B67/1000*($F$19/$D$19)^D$9,0)</f>
        <v>702</v>
      </c>
      <c r="E67" s="81">
        <f t="shared" si="18"/>
        <v>912</v>
      </c>
      <c r="F67" s="81">
        <f t="shared" si="18"/>
        <v>1116</v>
      </c>
      <c r="G67" s="81">
        <f t="shared" si="18"/>
        <v>1311</v>
      </c>
      <c r="H67" s="81">
        <f t="shared" si="18"/>
        <v>1500</v>
      </c>
      <c r="I67" s="82">
        <f t="shared" si="18"/>
        <v>1856</v>
      </c>
      <c r="J67" s="83">
        <f t="shared" si="16"/>
        <v>1265</v>
      </c>
      <c r="K67" s="81">
        <f t="shared" si="16"/>
        <v>1583</v>
      </c>
      <c r="L67" s="81">
        <f t="shared" si="16"/>
        <v>1883</v>
      </c>
      <c r="M67" s="81">
        <f t="shared" si="16"/>
        <v>2169</v>
      </c>
      <c r="N67" s="81">
        <f t="shared" ref="N67:U68" si="19">ROUND(N$8*$B67/1000*($F$19/$D$19)^N$9,0)</f>
        <v>2445</v>
      </c>
      <c r="O67" s="82">
        <f t="shared" si="19"/>
        <v>2966</v>
      </c>
      <c r="P67" s="83">
        <f t="shared" si="19"/>
        <v>1787</v>
      </c>
      <c r="Q67" s="81">
        <f t="shared" si="19"/>
        <v>2219</v>
      </c>
      <c r="R67" s="81">
        <f t="shared" si="19"/>
        <v>2637</v>
      </c>
      <c r="S67" s="81">
        <f t="shared" si="19"/>
        <v>3047</v>
      </c>
      <c r="T67" s="81">
        <f t="shared" si="19"/>
        <v>3452</v>
      </c>
      <c r="U67" s="82">
        <f t="shared" si="19"/>
        <v>4253</v>
      </c>
    </row>
    <row r="68" spans="1:21" ht="15" x14ac:dyDescent="0.25">
      <c r="A68" s="101">
        <f t="shared" si="12"/>
        <v>1620</v>
      </c>
      <c r="B68" s="102">
        <v>1600</v>
      </c>
      <c r="C68" s="103"/>
      <c r="D68" s="83">
        <f t="shared" si="18"/>
        <v>749</v>
      </c>
      <c r="E68" s="81">
        <f t="shared" si="18"/>
        <v>973</v>
      </c>
      <c r="F68" s="81">
        <f t="shared" si="18"/>
        <v>1190</v>
      </c>
      <c r="G68" s="81">
        <f t="shared" si="18"/>
        <v>1398</v>
      </c>
      <c r="H68" s="81">
        <f t="shared" si="18"/>
        <v>1600</v>
      </c>
      <c r="I68" s="82">
        <f t="shared" si="18"/>
        <v>1979</v>
      </c>
      <c r="J68" s="83">
        <f t="shared" si="16"/>
        <v>1349</v>
      </c>
      <c r="K68" s="81">
        <f t="shared" si="16"/>
        <v>1688</v>
      </c>
      <c r="L68" s="81">
        <f t="shared" si="16"/>
        <v>2008</v>
      </c>
      <c r="M68" s="81">
        <f t="shared" si="16"/>
        <v>2314</v>
      </c>
      <c r="N68" s="81">
        <f t="shared" si="19"/>
        <v>2608</v>
      </c>
      <c r="O68" s="82">
        <f t="shared" si="19"/>
        <v>3163</v>
      </c>
      <c r="P68" s="83">
        <f t="shared" si="19"/>
        <v>1906</v>
      </c>
      <c r="Q68" s="81">
        <f t="shared" si="19"/>
        <v>2366</v>
      </c>
      <c r="R68" s="81">
        <f t="shared" si="19"/>
        <v>2813</v>
      </c>
      <c r="S68" s="81">
        <f t="shared" si="19"/>
        <v>3250</v>
      </c>
      <c r="T68" s="81">
        <f t="shared" si="19"/>
        <v>3682</v>
      </c>
      <c r="U68" s="82">
        <f t="shared" si="19"/>
        <v>4536</v>
      </c>
    </row>
    <row r="69" spans="1:21" ht="15" x14ac:dyDescent="0.25">
      <c r="A69" s="101">
        <f t="shared" si="12"/>
        <v>1720</v>
      </c>
      <c r="B69" s="102">
        <v>1700</v>
      </c>
      <c r="C69" s="103"/>
      <c r="D69" s="174"/>
      <c r="E69" s="175"/>
      <c r="F69" s="175"/>
      <c r="G69" s="175"/>
      <c r="H69" s="175"/>
      <c r="I69" s="176"/>
      <c r="J69" s="174"/>
      <c r="K69" s="175"/>
      <c r="L69" s="175"/>
      <c r="M69" s="175"/>
      <c r="N69" s="175"/>
      <c r="O69" s="176"/>
      <c r="P69" s="174"/>
      <c r="Q69" s="175"/>
      <c r="R69" s="175"/>
      <c r="S69" s="175"/>
      <c r="T69" s="175"/>
      <c r="U69" s="176"/>
    </row>
    <row r="70" spans="1:21" ht="15" x14ac:dyDescent="0.25">
      <c r="A70" s="101">
        <f t="shared" si="12"/>
        <v>1820</v>
      </c>
      <c r="B70" s="102">
        <v>1800</v>
      </c>
      <c r="C70" s="103"/>
      <c r="D70" s="83">
        <f>ROUND(D$8*$B70/1000*($F$19/$D$19)^D$9,0)</f>
        <v>842</v>
      </c>
      <c r="E70" s="81">
        <f>ROUND(E$8*$B70/1000*($F$19/$D$19)^E$9,0)</f>
        <v>1094</v>
      </c>
      <c r="F70" s="81">
        <f>ROUND(F$8*$B70/1000*($F$19/$D$19)^F$9,0)</f>
        <v>1339</v>
      </c>
      <c r="G70" s="81">
        <f>ROUND(G$8*$B70/1000*($F$19/$D$19)^G$9,0)</f>
        <v>1573</v>
      </c>
      <c r="H70" s="175"/>
      <c r="I70" s="176"/>
      <c r="J70" s="83">
        <f t="shared" ref="J70:U70" si="20">ROUND(J$8*$B70/1000*($F$19/$D$19)^J$9,0)</f>
        <v>1517</v>
      </c>
      <c r="K70" s="81">
        <f t="shared" si="20"/>
        <v>1899</v>
      </c>
      <c r="L70" s="81">
        <f t="shared" si="20"/>
        <v>2259</v>
      </c>
      <c r="M70" s="81">
        <f t="shared" si="20"/>
        <v>2603</v>
      </c>
      <c r="N70" s="81">
        <f t="shared" si="20"/>
        <v>2934</v>
      </c>
      <c r="O70" s="82">
        <f t="shared" si="20"/>
        <v>3559</v>
      </c>
      <c r="P70" s="83">
        <f t="shared" si="20"/>
        <v>2144</v>
      </c>
      <c r="Q70" s="81">
        <f t="shared" si="20"/>
        <v>2662</v>
      </c>
      <c r="R70" s="81">
        <f t="shared" si="20"/>
        <v>3164</v>
      </c>
      <c r="S70" s="81">
        <f t="shared" si="20"/>
        <v>3656</v>
      </c>
      <c r="T70" s="81">
        <f t="shared" si="20"/>
        <v>4142</v>
      </c>
      <c r="U70" s="82">
        <f t="shared" si="20"/>
        <v>5103</v>
      </c>
    </row>
    <row r="71" spans="1:21" ht="15" x14ac:dyDescent="0.25">
      <c r="A71" s="101">
        <f t="shared" si="12"/>
        <v>1920</v>
      </c>
      <c r="B71" s="102">
        <v>1900</v>
      </c>
      <c r="C71" s="103"/>
      <c r="D71" s="174"/>
      <c r="E71" s="175"/>
      <c r="F71" s="175"/>
      <c r="G71" s="175"/>
      <c r="H71" s="175"/>
      <c r="I71" s="176"/>
      <c r="J71" s="174"/>
      <c r="K71" s="175"/>
      <c r="L71" s="175"/>
      <c r="M71" s="175"/>
      <c r="N71" s="175"/>
      <c r="O71" s="176"/>
      <c r="P71" s="174"/>
      <c r="Q71" s="175"/>
      <c r="R71" s="175"/>
      <c r="S71" s="175"/>
      <c r="T71" s="175"/>
      <c r="U71" s="176"/>
    </row>
    <row r="72" spans="1:21" ht="15.75" thickBot="1" x14ac:dyDescent="0.3">
      <c r="A72" s="183">
        <f t="shared" si="12"/>
        <v>2020</v>
      </c>
      <c r="B72" s="184">
        <v>2000</v>
      </c>
      <c r="C72" s="185"/>
      <c r="D72" s="156">
        <f>ROUND(D$8*$B72/1000*($F$19/$D$19)^D$9,0)</f>
        <v>936</v>
      </c>
      <c r="E72" s="157">
        <f>ROUND(E$8*$B72/1000*($F$19/$D$19)^E$9,0)</f>
        <v>1216</v>
      </c>
      <c r="F72" s="157">
        <f>ROUND(F$8*$B72/1000*($F$19/$D$19)^F$9,0)</f>
        <v>1488</v>
      </c>
      <c r="G72" s="157">
        <f>ROUND(G$8*$B72/1000*($F$19/$D$19)^G$9,0)</f>
        <v>1748</v>
      </c>
      <c r="H72" s="189"/>
      <c r="I72" s="177"/>
      <c r="J72" s="156">
        <f t="shared" ref="J72:U72" si="21">ROUND(J$8*$B72/1000*($F$19/$D$19)^J$9,0)</f>
        <v>1686</v>
      </c>
      <c r="K72" s="157">
        <f t="shared" si="21"/>
        <v>2110</v>
      </c>
      <c r="L72" s="157">
        <f t="shared" si="21"/>
        <v>2510</v>
      </c>
      <c r="M72" s="157">
        <f t="shared" si="21"/>
        <v>2892</v>
      </c>
      <c r="N72" s="157">
        <f t="shared" si="21"/>
        <v>3260</v>
      </c>
      <c r="O72" s="158">
        <f t="shared" si="21"/>
        <v>3954</v>
      </c>
      <c r="P72" s="156">
        <f t="shared" si="21"/>
        <v>2382</v>
      </c>
      <c r="Q72" s="157">
        <f t="shared" si="21"/>
        <v>2958</v>
      </c>
      <c r="R72" s="157">
        <f t="shared" si="21"/>
        <v>3516</v>
      </c>
      <c r="S72" s="157">
        <f t="shared" si="21"/>
        <v>4062</v>
      </c>
      <c r="T72" s="157">
        <f t="shared" si="21"/>
        <v>4602</v>
      </c>
      <c r="U72" s="158">
        <f t="shared" si="21"/>
        <v>5670</v>
      </c>
    </row>
    <row r="73" spans="1:21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 ht="15.75" thickBot="1" x14ac:dyDescent="0.3">
      <c r="A74" s="5" t="s">
        <v>20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 ht="15" x14ac:dyDescent="0.25">
      <c r="A75" s="257" t="s">
        <v>27</v>
      </c>
      <c r="B75" s="258"/>
      <c r="C75" s="259"/>
      <c r="D75" s="230" t="str">
        <f>D51</f>
        <v>T11 (1PK)</v>
      </c>
      <c r="E75" s="231"/>
      <c r="F75" s="231"/>
      <c r="G75" s="231"/>
      <c r="H75" s="231"/>
      <c r="I75" s="232"/>
      <c r="J75" s="230" t="str">
        <f t="shared" ref="J75" si="22">J51</f>
        <v>T22 (2PK)</v>
      </c>
      <c r="K75" s="231"/>
      <c r="L75" s="231"/>
      <c r="M75" s="231"/>
      <c r="N75" s="231"/>
      <c r="O75" s="232"/>
      <c r="P75" s="230" t="str">
        <f t="shared" ref="P75" si="23">P51</f>
        <v>T33 (3PK)</v>
      </c>
      <c r="Q75" s="231"/>
      <c r="R75" s="231"/>
      <c r="S75" s="231"/>
      <c r="T75" s="231"/>
      <c r="U75" s="232"/>
    </row>
    <row r="76" spans="1:21" ht="15" x14ac:dyDescent="0.25">
      <c r="A76" s="260" t="s">
        <v>28</v>
      </c>
      <c r="B76" s="261"/>
      <c r="C76" s="262"/>
      <c r="D76" s="105">
        <v>320</v>
      </c>
      <c r="E76" s="106">
        <v>420</v>
      </c>
      <c r="F76" s="106">
        <v>520</v>
      </c>
      <c r="G76" s="106">
        <v>620</v>
      </c>
      <c r="H76" s="106">
        <v>720</v>
      </c>
      <c r="I76" s="107">
        <v>920</v>
      </c>
      <c r="J76" s="105">
        <v>320</v>
      </c>
      <c r="K76" s="106">
        <v>420</v>
      </c>
      <c r="L76" s="106">
        <v>520</v>
      </c>
      <c r="M76" s="106">
        <v>620</v>
      </c>
      <c r="N76" s="106">
        <v>720</v>
      </c>
      <c r="O76" s="107">
        <v>920</v>
      </c>
      <c r="P76" s="105">
        <v>320</v>
      </c>
      <c r="Q76" s="106">
        <v>420</v>
      </c>
      <c r="R76" s="106">
        <v>520</v>
      </c>
      <c r="S76" s="106">
        <v>620</v>
      </c>
      <c r="T76" s="106">
        <v>720</v>
      </c>
      <c r="U76" s="107">
        <v>920</v>
      </c>
    </row>
    <row r="77" spans="1:21" ht="15.75" thickBot="1" x14ac:dyDescent="0.3">
      <c r="A77" s="263" t="s">
        <v>29</v>
      </c>
      <c r="B77" s="264"/>
      <c r="C77" s="265"/>
      <c r="D77" s="111">
        <v>300</v>
      </c>
      <c r="E77" s="112">
        <v>400</v>
      </c>
      <c r="F77" s="112">
        <v>500</v>
      </c>
      <c r="G77" s="112">
        <v>600</v>
      </c>
      <c r="H77" s="112">
        <v>700</v>
      </c>
      <c r="I77" s="113">
        <v>900</v>
      </c>
      <c r="J77" s="111">
        <v>300</v>
      </c>
      <c r="K77" s="112">
        <v>400</v>
      </c>
      <c r="L77" s="112">
        <v>500</v>
      </c>
      <c r="M77" s="112">
        <v>600</v>
      </c>
      <c r="N77" s="112">
        <v>700</v>
      </c>
      <c r="O77" s="113">
        <v>900</v>
      </c>
      <c r="P77" s="111">
        <v>300</v>
      </c>
      <c r="Q77" s="112">
        <v>400</v>
      </c>
      <c r="R77" s="112">
        <v>500</v>
      </c>
      <c r="S77" s="112">
        <v>600</v>
      </c>
      <c r="T77" s="112">
        <v>700</v>
      </c>
      <c r="U77" s="113">
        <v>900</v>
      </c>
    </row>
    <row r="78" spans="1:21" ht="15" x14ac:dyDescent="0.25">
      <c r="A78" s="268" t="s">
        <v>42</v>
      </c>
      <c r="B78" s="255" t="s">
        <v>26</v>
      </c>
      <c r="C78" s="255"/>
      <c r="D78" s="179"/>
      <c r="E78" s="115"/>
      <c r="F78" s="115"/>
      <c r="G78" s="115"/>
      <c r="H78" s="115"/>
      <c r="I78" s="116"/>
      <c r="J78" s="179"/>
      <c r="K78" s="115"/>
      <c r="L78" s="115"/>
      <c r="M78" s="115"/>
      <c r="N78" s="115"/>
      <c r="O78" s="116"/>
      <c r="P78" s="179"/>
      <c r="Q78" s="115"/>
      <c r="R78" s="115"/>
      <c r="S78" s="115"/>
      <c r="T78" s="115"/>
      <c r="U78" s="116"/>
    </row>
    <row r="79" spans="1:21" ht="15.75" thickBot="1" x14ac:dyDescent="0.3">
      <c r="A79" s="269"/>
      <c r="B79" s="256"/>
      <c r="C79" s="256"/>
      <c r="D79" s="178"/>
      <c r="E79" s="118"/>
      <c r="F79" s="118"/>
      <c r="G79" s="118"/>
      <c r="H79" s="118"/>
      <c r="I79" s="119"/>
      <c r="J79" s="178"/>
      <c r="K79" s="118"/>
      <c r="L79" s="118"/>
      <c r="M79" s="118"/>
      <c r="N79" s="118"/>
      <c r="O79" s="119"/>
      <c r="P79" s="178"/>
      <c r="Q79" s="118"/>
      <c r="R79" s="118"/>
      <c r="S79" s="118"/>
      <c r="T79" s="118"/>
      <c r="U79" s="119"/>
    </row>
    <row r="80" spans="1:21" ht="15" x14ac:dyDescent="0.25">
      <c r="A80" s="120">
        <f t="shared" ref="A80:A96" si="24">B80+20</f>
        <v>420</v>
      </c>
      <c r="B80" s="121">
        <v>400</v>
      </c>
      <c r="C80" s="122"/>
      <c r="D80" s="83">
        <f t="shared" ref="D80:O80" si="25">ROUND(D32*$G$16,0)</f>
        <v>638</v>
      </c>
      <c r="E80" s="81">
        <f t="shared" si="25"/>
        <v>829</v>
      </c>
      <c r="F80" s="81">
        <f t="shared" si="25"/>
        <v>1017</v>
      </c>
      <c r="G80" s="81">
        <f t="shared" si="25"/>
        <v>1194</v>
      </c>
      <c r="H80" s="81">
        <f t="shared" si="25"/>
        <v>1365</v>
      </c>
      <c r="I80" s="82">
        <f t="shared" si="25"/>
        <v>1689</v>
      </c>
      <c r="J80" s="83">
        <f t="shared" si="25"/>
        <v>1150</v>
      </c>
      <c r="K80" s="81">
        <f t="shared" si="25"/>
        <v>1440</v>
      </c>
      <c r="L80" s="81">
        <f t="shared" si="25"/>
        <v>1713</v>
      </c>
      <c r="M80" s="81">
        <f t="shared" si="25"/>
        <v>1972</v>
      </c>
      <c r="N80" s="81">
        <f t="shared" si="25"/>
        <v>2225</v>
      </c>
      <c r="O80" s="82">
        <f t="shared" si="25"/>
        <v>2699</v>
      </c>
      <c r="P80" s="174"/>
      <c r="Q80" s="175"/>
      <c r="R80" s="81">
        <f t="shared" ref="R80:U88" si="26">ROUND(R32*$G$16,0)</f>
        <v>2399</v>
      </c>
      <c r="S80" s="81">
        <f t="shared" si="26"/>
        <v>2771</v>
      </c>
      <c r="T80" s="81">
        <f t="shared" si="26"/>
        <v>3139</v>
      </c>
      <c r="U80" s="82">
        <f t="shared" si="26"/>
        <v>3869</v>
      </c>
    </row>
    <row r="81" spans="1:21" ht="15" x14ac:dyDescent="0.25">
      <c r="A81" s="120">
        <f t="shared" si="24"/>
        <v>520</v>
      </c>
      <c r="B81" s="121">
        <v>500</v>
      </c>
      <c r="C81" s="122"/>
      <c r="D81" s="83">
        <f t="shared" ref="D81:O81" si="27">ROUND(D33*$G$16,0)</f>
        <v>798</v>
      </c>
      <c r="E81" s="81">
        <f t="shared" si="27"/>
        <v>1037</v>
      </c>
      <c r="F81" s="81">
        <f t="shared" si="27"/>
        <v>1269</v>
      </c>
      <c r="G81" s="81">
        <f t="shared" si="27"/>
        <v>1491</v>
      </c>
      <c r="H81" s="81">
        <f t="shared" si="27"/>
        <v>1706</v>
      </c>
      <c r="I81" s="82">
        <f t="shared" si="27"/>
        <v>2112</v>
      </c>
      <c r="J81" s="83">
        <f t="shared" si="27"/>
        <v>1440</v>
      </c>
      <c r="K81" s="81">
        <f t="shared" si="27"/>
        <v>1802</v>
      </c>
      <c r="L81" s="81">
        <f t="shared" si="27"/>
        <v>2143</v>
      </c>
      <c r="M81" s="81">
        <f t="shared" si="27"/>
        <v>2467</v>
      </c>
      <c r="N81" s="81">
        <f t="shared" si="27"/>
        <v>2781</v>
      </c>
      <c r="O81" s="82">
        <f t="shared" si="27"/>
        <v>3374</v>
      </c>
      <c r="P81" s="83">
        <f t="shared" ref="P81:Q88" si="28">ROUND(P33*$G$16,0)</f>
        <v>2034</v>
      </c>
      <c r="Q81" s="81">
        <f t="shared" si="28"/>
        <v>2525</v>
      </c>
      <c r="R81" s="81">
        <f t="shared" si="26"/>
        <v>2999</v>
      </c>
      <c r="S81" s="81">
        <f t="shared" si="26"/>
        <v>3467</v>
      </c>
      <c r="T81" s="81">
        <f t="shared" si="26"/>
        <v>3927</v>
      </c>
      <c r="U81" s="82">
        <f t="shared" si="26"/>
        <v>4838</v>
      </c>
    </row>
    <row r="82" spans="1:21" ht="15" x14ac:dyDescent="0.25">
      <c r="A82" s="120">
        <f t="shared" si="24"/>
        <v>620</v>
      </c>
      <c r="B82" s="121">
        <v>600</v>
      </c>
      <c r="C82" s="122"/>
      <c r="D82" s="83">
        <f t="shared" ref="D82:O82" si="29">ROUND(D34*$G$16,0)</f>
        <v>959</v>
      </c>
      <c r="E82" s="81">
        <f t="shared" si="29"/>
        <v>1245</v>
      </c>
      <c r="F82" s="81">
        <f t="shared" si="29"/>
        <v>1522</v>
      </c>
      <c r="G82" s="81">
        <f t="shared" si="29"/>
        <v>1788</v>
      </c>
      <c r="H82" s="81">
        <f t="shared" si="29"/>
        <v>2047</v>
      </c>
      <c r="I82" s="82">
        <f t="shared" si="29"/>
        <v>2532</v>
      </c>
      <c r="J82" s="83">
        <f t="shared" si="29"/>
        <v>1726</v>
      </c>
      <c r="K82" s="81">
        <f t="shared" si="29"/>
        <v>2160</v>
      </c>
      <c r="L82" s="81">
        <f t="shared" si="29"/>
        <v>2569</v>
      </c>
      <c r="M82" s="81">
        <f t="shared" si="29"/>
        <v>2962</v>
      </c>
      <c r="N82" s="81">
        <f t="shared" si="29"/>
        <v>3337</v>
      </c>
      <c r="O82" s="82">
        <f t="shared" si="29"/>
        <v>4047</v>
      </c>
      <c r="P82" s="83">
        <f t="shared" si="28"/>
        <v>2440</v>
      </c>
      <c r="Q82" s="81">
        <f t="shared" si="28"/>
        <v>3026</v>
      </c>
      <c r="R82" s="81">
        <f t="shared" si="26"/>
        <v>3600</v>
      </c>
      <c r="S82" s="81">
        <f t="shared" si="26"/>
        <v>4159</v>
      </c>
      <c r="T82" s="81">
        <f t="shared" si="26"/>
        <v>4712</v>
      </c>
      <c r="U82" s="82">
        <f t="shared" si="26"/>
        <v>5804</v>
      </c>
    </row>
    <row r="83" spans="1:21" ht="15" x14ac:dyDescent="0.25">
      <c r="A83" s="120">
        <f t="shared" si="24"/>
        <v>720</v>
      </c>
      <c r="B83" s="121">
        <v>700</v>
      </c>
      <c r="C83" s="122"/>
      <c r="D83" s="83">
        <f t="shared" ref="D83:O83" si="30">ROUND(D35*$G$16,0)</f>
        <v>1119</v>
      </c>
      <c r="E83" s="81">
        <f t="shared" si="30"/>
        <v>1454</v>
      </c>
      <c r="F83" s="81">
        <f t="shared" si="30"/>
        <v>1778</v>
      </c>
      <c r="G83" s="81">
        <f t="shared" si="30"/>
        <v>2088</v>
      </c>
      <c r="H83" s="81">
        <f t="shared" si="30"/>
        <v>2388</v>
      </c>
      <c r="I83" s="82">
        <f t="shared" si="30"/>
        <v>2955</v>
      </c>
      <c r="J83" s="83">
        <f t="shared" si="30"/>
        <v>2013</v>
      </c>
      <c r="K83" s="81">
        <f t="shared" si="30"/>
        <v>2521</v>
      </c>
      <c r="L83" s="81">
        <f t="shared" si="30"/>
        <v>2999</v>
      </c>
      <c r="M83" s="81">
        <f t="shared" si="30"/>
        <v>3453</v>
      </c>
      <c r="N83" s="81">
        <f t="shared" si="30"/>
        <v>3893</v>
      </c>
      <c r="O83" s="82">
        <f t="shared" si="30"/>
        <v>4722</v>
      </c>
      <c r="P83" s="83">
        <f t="shared" si="28"/>
        <v>2846</v>
      </c>
      <c r="Q83" s="81">
        <f t="shared" si="28"/>
        <v>3531</v>
      </c>
      <c r="R83" s="81">
        <f t="shared" si="26"/>
        <v>4200</v>
      </c>
      <c r="S83" s="81">
        <f t="shared" si="26"/>
        <v>4852</v>
      </c>
      <c r="T83" s="81">
        <f t="shared" si="26"/>
        <v>5497</v>
      </c>
      <c r="U83" s="82">
        <f t="shared" si="26"/>
        <v>6773</v>
      </c>
    </row>
    <row r="84" spans="1:21" ht="15" x14ac:dyDescent="0.25">
      <c r="A84" s="120">
        <f t="shared" si="24"/>
        <v>820</v>
      </c>
      <c r="B84" s="121">
        <v>800</v>
      </c>
      <c r="C84" s="122"/>
      <c r="D84" s="83">
        <f t="shared" ref="D84:O84" si="31">ROUND(D36*$G$16,0)</f>
        <v>1276</v>
      </c>
      <c r="E84" s="81">
        <f t="shared" si="31"/>
        <v>1658</v>
      </c>
      <c r="F84" s="81">
        <f t="shared" si="31"/>
        <v>2030</v>
      </c>
      <c r="G84" s="81">
        <f t="shared" si="31"/>
        <v>2385</v>
      </c>
      <c r="H84" s="81">
        <f t="shared" si="31"/>
        <v>2730</v>
      </c>
      <c r="I84" s="82">
        <f t="shared" si="31"/>
        <v>3378</v>
      </c>
      <c r="J84" s="83">
        <f t="shared" si="31"/>
        <v>2300</v>
      </c>
      <c r="K84" s="81">
        <f t="shared" si="31"/>
        <v>2880</v>
      </c>
      <c r="L84" s="81">
        <f t="shared" si="31"/>
        <v>3426</v>
      </c>
      <c r="M84" s="81">
        <f t="shared" si="31"/>
        <v>3948</v>
      </c>
      <c r="N84" s="81">
        <f t="shared" si="31"/>
        <v>4449</v>
      </c>
      <c r="O84" s="82">
        <f t="shared" si="31"/>
        <v>5398</v>
      </c>
      <c r="P84" s="83">
        <f t="shared" si="28"/>
        <v>3252</v>
      </c>
      <c r="Q84" s="81">
        <f t="shared" si="28"/>
        <v>4036</v>
      </c>
      <c r="R84" s="81">
        <f t="shared" si="26"/>
        <v>4797</v>
      </c>
      <c r="S84" s="81">
        <f t="shared" si="26"/>
        <v>5545</v>
      </c>
      <c r="T84" s="81">
        <f t="shared" si="26"/>
        <v>6281</v>
      </c>
      <c r="U84" s="82">
        <f t="shared" si="26"/>
        <v>7738</v>
      </c>
    </row>
    <row r="85" spans="1:21" ht="15" x14ac:dyDescent="0.25">
      <c r="A85" s="120">
        <f t="shared" si="24"/>
        <v>920</v>
      </c>
      <c r="B85" s="121">
        <v>900</v>
      </c>
      <c r="C85" s="122"/>
      <c r="D85" s="83">
        <f t="shared" ref="D85:O85" si="32">ROUND(D37*$G$16,0)</f>
        <v>1436</v>
      </c>
      <c r="E85" s="81">
        <f t="shared" si="32"/>
        <v>1866</v>
      </c>
      <c r="F85" s="81">
        <f t="shared" si="32"/>
        <v>2286</v>
      </c>
      <c r="G85" s="81">
        <f t="shared" si="32"/>
        <v>2685</v>
      </c>
      <c r="H85" s="81">
        <f t="shared" si="32"/>
        <v>3071</v>
      </c>
      <c r="I85" s="82">
        <f t="shared" si="32"/>
        <v>3798</v>
      </c>
      <c r="J85" s="83">
        <f t="shared" si="32"/>
        <v>2590</v>
      </c>
      <c r="K85" s="81">
        <f t="shared" si="32"/>
        <v>3241</v>
      </c>
      <c r="L85" s="81">
        <f t="shared" si="32"/>
        <v>3856</v>
      </c>
      <c r="M85" s="81">
        <f t="shared" si="32"/>
        <v>4439</v>
      </c>
      <c r="N85" s="81">
        <f t="shared" si="32"/>
        <v>5005</v>
      </c>
      <c r="O85" s="82">
        <f t="shared" si="32"/>
        <v>6070</v>
      </c>
      <c r="P85" s="83">
        <f t="shared" si="28"/>
        <v>3658</v>
      </c>
      <c r="Q85" s="81">
        <f t="shared" si="28"/>
        <v>4541</v>
      </c>
      <c r="R85" s="81">
        <f t="shared" si="26"/>
        <v>5398</v>
      </c>
      <c r="S85" s="81">
        <f t="shared" si="26"/>
        <v>6237</v>
      </c>
      <c r="T85" s="81">
        <f t="shared" si="26"/>
        <v>7066</v>
      </c>
      <c r="U85" s="82">
        <f t="shared" si="26"/>
        <v>8707</v>
      </c>
    </row>
    <row r="86" spans="1:21" ht="15" x14ac:dyDescent="0.25">
      <c r="A86" s="120">
        <f t="shared" si="24"/>
        <v>1020</v>
      </c>
      <c r="B86" s="121">
        <v>1000</v>
      </c>
      <c r="C86" s="122"/>
      <c r="D86" s="83">
        <f t="shared" ref="D86:O86" si="33">ROUND(D38*$G$16,0)</f>
        <v>1597</v>
      </c>
      <c r="E86" s="81">
        <f t="shared" si="33"/>
        <v>2074</v>
      </c>
      <c r="F86" s="81">
        <f t="shared" si="33"/>
        <v>2539</v>
      </c>
      <c r="G86" s="81">
        <f t="shared" si="33"/>
        <v>2982</v>
      </c>
      <c r="H86" s="81">
        <f t="shared" si="33"/>
        <v>3412</v>
      </c>
      <c r="I86" s="82">
        <f t="shared" si="33"/>
        <v>4221</v>
      </c>
      <c r="J86" s="83">
        <f t="shared" si="33"/>
        <v>2876</v>
      </c>
      <c r="K86" s="81">
        <f t="shared" si="33"/>
        <v>3600</v>
      </c>
      <c r="L86" s="81">
        <f t="shared" si="33"/>
        <v>4282</v>
      </c>
      <c r="M86" s="81">
        <f t="shared" si="33"/>
        <v>4934</v>
      </c>
      <c r="N86" s="81">
        <f t="shared" si="33"/>
        <v>5562</v>
      </c>
      <c r="O86" s="82">
        <f t="shared" si="33"/>
        <v>6746</v>
      </c>
      <c r="P86" s="83">
        <f t="shared" si="28"/>
        <v>4064</v>
      </c>
      <c r="Q86" s="81">
        <f t="shared" si="28"/>
        <v>5046</v>
      </c>
      <c r="R86" s="81">
        <f t="shared" si="26"/>
        <v>5998</v>
      </c>
      <c r="S86" s="81">
        <f t="shared" si="26"/>
        <v>6930</v>
      </c>
      <c r="T86" s="81">
        <f t="shared" si="26"/>
        <v>7851</v>
      </c>
      <c r="U86" s="82">
        <f t="shared" si="26"/>
        <v>9673</v>
      </c>
    </row>
    <row r="87" spans="1:21" ht="15" x14ac:dyDescent="0.25">
      <c r="A87" s="120">
        <f t="shared" si="24"/>
        <v>1120</v>
      </c>
      <c r="B87" s="121">
        <v>1100</v>
      </c>
      <c r="C87" s="122"/>
      <c r="D87" s="83">
        <f t="shared" ref="D87:O87" si="34">ROUND(D39*$G$16,0)</f>
        <v>1757</v>
      </c>
      <c r="E87" s="81">
        <f t="shared" si="34"/>
        <v>2283</v>
      </c>
      <c r="F87" s="81">
        <f t="shared" si="34"/>
        <v>2791</v>
      </c>
      <c r="G87" s="81">
        <f t="shared" si="34"/>
        <v>3279</v>
      </c>
      <c r="H87" s="81">
        <f t="shared" si="34"/>
        <v>3753</v>
      </c>
      <c r="I87" s="82">
        <f t="shared" si="34"/>
        <v>4644</v>
      </c>
      <c r="J87" s="83">
        <f t="shared" si="34"/>
        <v>3163</v>
      </c>
      <c r="K87" s="81">
        <f t="shared" si="34"/>
        <v>3961</v>
      </c>
      <c r="L87" s="81">
        <f t="shared" si="34"/>
        <v>4712</v>
      </c>
      <c r="M87" s="81">
        <f t="shared" si="34"/>
        <v>5428</v>
      </c>
      <c r="N87" s="81">
        <f t="shared" si="34"/>
        <v>6118</v>
      </c>
      <c r="O87" s="82">
        <f t="shared" si="34"/>
        <v>7421</v>
      </c>
      <c r="P87" s="83">
        <f t="shared" si="28"/>
        <v>4470</v>
      </c>
      <c r="Q87" s="81">
        <f t="shared" si="28"/>
        <v>5551</v>
      </c>
      <c r="R87" s="81">
        <f t="shared" si="26"/>
        <v>6599</v>
      </c>
      <c r="S87" s="81">
        <f t="shared" si="26"/>
        <v>7622</v>
      </c>
      <c r="T87" s="81">
        <f t="shared" si="26"/>
        <v>8636</v>
      </c>
      <c r="U87" s="82">
        <f t="shared" si="26"/>
        <v>10642</v>
      </c>
    </row>
    <row r="88" spans="1:21" ht="15" x14ac:dyDescent="0.25">
      <c r="A88" s="120">
        <f t="shared" si="24"/>
        <v>1220</v>
      </c>
      <c r="B88" s="121">
        <v>1200</v>
      </c>
      <c r="C88" s="122"/>
      <c r="D88" s="83">
        <f t="shared" ref="D88:O88" si="35">ROUND(D40*$G$16,0)</f>
        <v>1918</v>
      </c>
      <c r="E88" s="81">
        <f t="shared" si="35"/>
        <v>2491</v>
      </c>
      <c r="F88" s="81">
        <f t="shared" si="35"/>
        <v>3047</v>
      </c>
      <c r="G88" s="81">
        <f t="shared" si="35"/>
        <v>3579</v>
      </c>
      <c r="H88" s="81">
        <f t="shared" si="35"/>
        <v>4094</v>
      </c>
      <c r="I88" s="82">
        <f t="shared" si="35"/>
        <v>5063</v>
      </c>
      <c r="J88" s="83">
        <f t="shared" si="35"/>
        <v>3453</v>
      </c>
      <c r="K88" s="81">
        <f t="shared" si="35"/>
        <v>4320</v>
      </c>
      <c r="L88" s="81">
        <f t="shared" si="35"/>
        <v>5138</v>
      </c>
      <c r="M88" s="81">
        <f t="shared" si="35"/>
        <v>5920</v>
      </c>
      <c r="N88" s="81">
        <f t="shared" si="35"/>
        <v>6674</v>
      </c>
      <c r="O88" s="82">
        <f t="shared" si="35"/>
        <v>8093</v>
      </c>
      <c r="P88" s="83">
        <f t="shared" si="28"/>
        <v>4876</v>
      </c>
      <c r="Q88" s="81">
        <f t="shared" si="28"/>
        <v>6056</v>
      </c>
      <c r="R88" s="81">
        <f t="shared" si="26"/>
        <v>7199</v>
      </c>
      <c r="S88" s="81">
        <f t="shared" si="26"/>
        <v>8315</v>
      </c>
      <c r="T88" s="81">
        <f t="shared" si="26"/>
        <v>9421</v>
      </c>
      <c r="U88" s="82">
        <f t="shared" si="26"/>
        <v>11608</v>
      </c>
    </row>
    <row r="89" spans="1:21" ht="15" x14ac:dyDescent="0.25">
      <c r="A89" s="120">
        <f t="shared" si="24"/>
        <v>1320</v>
      </c>
      <c r="B89" s="121">
        <v>1300</v>
      </c>
      <c r="C89" s="122"/>
      <c r="D89" s="174"/>
      <c r="E89" s="175"/>
      <c r="F89" s="175"/>
      <c r="G89" s="175"/>
      <c r="H89" s="175"/>
      <c r="I89" s="176"/>
      <c r="J89" s="83">
        <f t="shared" ref="J89:M92" si="36">ROUND(J41*$G$16,0)</f>
        <v>3740</v>
      </c>
      <c r="K89" s="81">
        <f t="shared" si="36"/>
        <v>4681</v>
      </c>
      <c r="L89" s="81">
        <f t="shared" si="36"/>
        <v>5568</v>
      </c>
      <c r="M89" s="81">
        <f t="shared" si="36"/>
        <v>6415</v>
      </c>
      <c r="N89" s="175"/>
      <c r="O89" s="176"/>
      <c r="P89" s="174"/>
      <c r="Q89" s="175"/>
      <c r="R89" s="175"/>
      <c r="S89" s="175"/>
      <c r="T89" s="175"/>
      <c r="U89" s="176"/>
    </row>
    <row r="90" spans="1:21" ht="15" x14ac:dyDescent="0.25">
      <c r="A90" s="120">
        <f t="shared" si="24"/>
        <v>1420</v>
      </c>
      <c r="B90" s="121">
        <v>1400</v>
      </c>
      <c r="C90" s="122"/>
      <c r="D90" s="83">
        <f>ROUND(D42*$G$16,0)</f>
        <v>2235</v>
      </c>
      <c r="E90" s="81">
        <f>ROUND(E42*$G$16,0)</f>
        <v>2904</v>
      </c>
      <c r="F90" s="175"/>
      <c r="G90" s="81">
        <f>ROUND(G42*$G$16,0)</f>
        <v>4176</v>
      </c>
      <c r="H90" s="81">
        <f>ROUND(H42*$G$16,0)</f>
        <v>4777</v>
      </c>
      <c r="I90" s="82">
        <f>ROUND(I42*$G$16,0)</f>
        <v>5910</v>
      </c>
      <c r="J90" s="83">
        <f t="shared" si="36"/>
        <v>4026</v>
      </c>
      <c r="K90" s="81">
        <f t="shared" si="36"/>
        <v>5040</v>
      </c>
      <c r="L90" s="81">
        <f t="shared" si="36"/>
        <v>5995</v>
      </c>
      <c r="M90" s="81">
        <f t="shared" si="36"/>
        <v>6906</v>
      </c>
      <c r="N90" s="81">
        <f t="shared" ref="N90:U90" si="37">ROUND(N42*$G$16,0)</f>
        <v>7786</v>
      </c>
      <c r="O90" s="82">
        <f t="shared" si="37"/>
        <v>9444</v>
      </c>
      <c r="P90" s="83">
        <f t="shared" si="37"/>
        <v>5688</v>
      </c>
      <c r="Q90" s="81">
        <f t="shared" si="37"/>
        <v>7066</v>
      </c>
      <c r="R90" s="81">
        <f t="shared" si="37"/>
        <v>8397</v>
      </c>
      <c r="S90" s="81">
        <f t="shared" si="37"/>
        <v>9700</v>
      </c>
      <c r="T90" s="81">
        <f t="shared" si="37"/>
        <v>10990</v>
      </c>
      <c r="U90" s="82">
        <f t="shared" si="37"/>
        <v>13542</v>
      </c>
    </row>
    <row r="91" spans="1:21" ht="15" x14ac:dyDescent="0.25">
      <c r="A91" s="120">
        <f t="shared" si="24"/>
        <v>1520</v>
      </c>
      <c r="B91" s="121">
        <v>1500</v>
      </c>
      <c r="C91" s="122"/>
      <c r="D91" s="174"/>
      <c r="E91" s="175"/>
      <c r="F91" s="175"/>
      <c r="G91" s="175"/>
      <c r="H91" s="175"/>
      <c r="I91" s="176"/>
      <c r="J91" s="83">
        <f t="shared" si="36"/>
        <v>4316</v>
      </c>
      <c r="K91" s="81">
        <f t="shared" si="36"/>
        <v>5401</v>
      </c>
      <c r="L91" s="81">
        <f t="shared" si="36"/>
        <v>6425</v>
      </c>
      <c r="M91" s="81">
        <f t="shared" si="36"/>
        <v>7401</v>
      </c>
      <c r="N91" s="175"/>
      <c r="O91" s="176"/>
      <c r="P91" s="174"/>
      <c r="Q91" s="175"/>
      <c r="R91" s="175"/>
      <c r="S91" s="175"/>
      <c r="T91" s="175"/>
      <c r="U91" s="176"/>
    </row>
    <row r="92" spans="1:21" ht="15" x14ac:dyDescent="0.25">
      <c r="A92" s="120">
        <f t="shared" si="24"/>
        <v>1620</v>
      </c>
      <c r="B92" s="121">
        <v>1600</v>
      </c>
      <c r="C92" s="122"/>
      <c r="D92" s="83">
        <f t="shared" ref="D92:I92" si="38">ROUND(D44*$G$16,0)</f>
        <v>2556</v>
      </c>
      <c r="E92" s="81">
        <f t="shared" si="38"/>
        <v>3320</v>
      </c>
      <c r="F92" s="81">
        <f t="shared" si="38"/>
        <v>4060</v>
      </c>
      <c r="G92" s="81">
        <f t="shared" si="38"/>
        <v>4770</v>
      </c>
      <c r="H92" s="81">
        <f t="shared" si="38"/>
        <v>5459</v>
      </c>
      <c r="I92" s="82">
        <f t="shared" si="38"/>
        <v>6752</v>
      </c>
      <c r="J92" s="83">
        <f t="shared" si="36"/>
        <v>4603</v>
      </c>
      <c r="K92" s="81">
        <f t="shared" si="36"/>
        <v>5759</v>
      </c>
      <c r="L92" s="81">
        <f t="shared" si="36"/>
        <v>6851</v>
      </c>
      <c r="M92" s="81">
        <f t="shared" si="36"/>
        <v>7895</v>
      </c>
      <c r="N92" s="81">
        <f t="shared" ref="N92:U92" si="39">ROUND(N44*$G$16,0)</f>
        <v>8898</v>
      </c>
      <c r="O92" s="82">
        <f t="shared" si="39"/>
        <v>10792</v>
      </c>
      <c r="P92" s="83">
        <f t="shared" si="39"/>
        <v>6503</v>
      </c>
      <c r="Q92" s="81">
        <f t="shared" si="39"/>
        <v>8073</v>
      </c>
      <c r="R92" s="81">
        <f t="shared" si="39"/>
        <v>9598</v>
      </c>
      <c r="S92" s="81">
        <f t="shared" si="39"/>
        <v>11089</v>
      </c>
      <c r="T92" s="81">
        <f t="shared" si="39"/>
        <v>12563</v>
      </c>
      <c r="U92" s="82">
        <f t="shared" si="39"/>
        <v>15477</v>
      </c>
    </row>
    <row r="93" spans="1:21" ht="15" x14ac:dyDescent="0.25">
      <c r="A93" s="120">
        <f t="shared" si="24"/>
        <v>1920</v>
      </c>
      <c r="B93" s="121">
        <v>1900</v>
      </c>
      <c r="C93" s="122"/>
      <c r="D93" s="174"/>
      <c r="E93" s="175"/>
      <c r="F93" s="175"/>
      <c r="G93" s="175"/>
      <c r="H93" s="175"/>
      <c r="I93" s="176"/>
      <c r="J93" s="174"/>
      <c r="K93" s="175"/>
      <c r="L93" s="175"/>
      <c r="M93" s="175"/>
      <c r="N93" s="175"/>
      <c r="O93" s="176"/>
      <c r="P93" s="174"/>
      <c r="Q93" s="175"/>
      <c r="R93" s="175"/>
      <c r="S93" s="175"/>
      <c r="T93" s="175"/>
      <c r="U93" s="176"/>
    </row>
    <row r="94" spans="1:21" ht="15" x14ac:dyDescent="0.25">
      <c r="A94" s="120">
        <f t="shared" si="24"/>
        <v>1820</v>
      </c>
      <c r="B94" s="121">
        <v>1800</v>
      </c>
      <c r="C94" s="122"/>
      <c r="D94" s="83">
        <f>ROUND(D46*$G$16,0)</f>
        <v>2873</v>
      </c>
      <c r="E94" s="81">
        <f>ROUND(E46*$G$16,0)</f>
        <v>3733</v>
      </c>
      <c r="F94" s="81">
        <f>ROUND(F46*$G$16,0)</f>
        <v>4569</v>
      </c>
      <c r="G94" s="81">
        <f>ROUND(G46*$G$16,0)</f>
        <v>5367</v>
      </c>
      <c r="H94" s="175"/>
      <c r="I94" s="176"/>
      <c r="J94" s="83">
        <f t="shared" ref="J94:U94" si="40">ROUND(J46*$G$16,0)</f>
        <v>5176</v>
      </c>
      <c r="K94" s="81">
        <f t="shared" si="40"/>
        <v>6479</v>
      </c>
      <c r="L94" s="81">
        <f t="shared" si="40"/>
        <v>7708</v>
      </c>
      <c r="M94" s="81">
        <f t="shared" si="40"/>
        <v>8881</v>
      </c>
      <c r="N94" s="81">
        <f t="shared" si="40"/>
        <v>10011</v>
      </c>
      <c r="O94" s="82">
        <f t="shared" si="40"/>
        <v>12143</v>
      </c>
      <c r="P94" s="83">
        <f t="shared" si="40"/>
        <v>7315</v>
      </c>
      <c r="Q94" s="81">
        <f t="shared" si="40"/>
        <v>9083</v>
      </c>
      <c r="R94" s="81">
        <f t="shared" si="40"/>
        <v>10796</v>
      </c>
      <c r="S94" s="81">
        <f t="shared" si="40"/>
        <v>12474</v>
      </c>
      <c r="T94" s="81">
        <f t="shared" si="40"/>
        <v>14133</v>
      </c>
      <c r="U94" s="82">
        <f t="shared" si="40"/>
        <v>17411</v>
      </c>
    </row>
    <row r="95" spans="1:21" ht="15" x14ac:dyDescent="0.25">
      <c r="A95" s="120">
        <f t="shared" si="24"/>
        <v>1920</v>
      </c>
      <c r="B95" s="121">
        <v>1900</v>
      </c>
      <c r="C95" s="122"/>
      <c r="D95" s="174"/>
      <c r="E95" s="175"/>
      <c r="F95" s="175"/>
      <c r="G95" s="175"/>
      <c r="H95" s="175"/>
      <c r="I95" s="176"/>
      <c r="J95" s="174"/>
      <c r="K95" s="175"/>
      <c r="L95" s="175"/>
      <c r="M95" s="175"/>
      <c r="N95" s="175"/>
      <c r="O95" s="176"/>
      <c r="P95" s="174"/>
      <c r="Q95" s="175"/>
      <c r="R95" s="175"/>
      <c r="S95" s="175"/>
      <c r="T95" s="175"/>
      <c r="U95" s="176"/>
    </row>
    <row r="96" spans="1:21" ht="15.75" thickBot="1" x14ac:dyDescent="0.3">
      <c r="A96" s="186">
        <f t="shared" si="24"/>
        <v>2020</v>
      </c>
      <c r="B96" s="187">
        <v>2000</v>
      </c>
      <c r="C96" s="188"/>
      <c r="D96" s="156">
        <f>ROUND(D48*$G$16,0)</f>
        <v>3194</v>
      </c>
      <c r="E96" s="157">
        <f>ROUND(E48*$G$16,0)</f>
        <v>4149</v>
      </c>
      <c r="F96" s="157">
        <f>ROUND(F48*$G$16,0)</f>
        <v>5077</v>
      </c>
      <c r="G96" s="157">
        <f>ROUND(G48*$G$16,0)</f>
        <v>5964</v>
      </c>
      <c r="H96" s="189"/>
      <c r="I96" s="177"/>
      <c r="J96" s="156">
        <f t="shared" ref="J96:U96" si="41">ROUND(J48*$G$16,0)</f>
        <v>5753</v>
      </c>
      <c r="K96" s="157">
        <f t="shared" si="41"/>
        <v>7199</v>
      </c>
      <c r="L96" s="157">
        <f t="shared" si="41"/>
        <v>8564</v>
      </c>
      <c r="M96" s="157">
        <f t="shared" si="41"/>
        <v>9868</v>
      </c>
      <c r="N96" s="157">
        <f t="shared" si="41"/>
        <v>11123</v>
      </c>
      <c r="O96" s="158">
        <f t="shared" si="41"/>
        <v>13491</v>
      </c>
      <c r="P96" s="156">
        <f t="shared" si="41"/>
        <v>8127</v>
      </c>
      <c r="Q96" s="157">
        <f t="shared" si="41"/>
        <v>10093</v>
      </c>
      <c r="R96" s="157">
        <f t="shared" si="41"/>
        <v>11997</v>
      </c>
      <c r="S96" s="157">
        <f t="shared" si="41"/>
        <v>13860</v>
      </c>
      <c r="T96" s="157">
        <f t="shared" si="41"/>
        <v>15702</v>
      </c>
      <c r="U96" s="158">
        <f t="shared" si="41"/>
        <v>19346</v>
      </c>
    </row>
    <row r="97" spans="1:9" x14ac:dyDescent="0.2">
      <c r="G97" s="2"/>
      <c r="H97" s="2"/>
      <c r="I97" s="2"/>
    </row>
    <row r="98" spans="1:9" x14ac:dyDescent="0.2">
      <c r="A98" s="2" t="s">
        <v>21</v>
      </c>
      <c r="G98" s="2"/>
      <c r="H98" s="2"/>
      <c r="I98" s="2"/>
    </row>
    <row r="99" spans="1:9" x14ac:dyDescent="0.2">
      <c r="A99" s="2" t="s">
        <v>56</v>
      </c>
      <c r="G99" s="2"/>
      <c r="H99" s="2"/>
      <c r="I99" s="2"/>
    </row>
    <row r="100" spans="1:9" x14ac:dyDescent="0.2">
      <c r="A100" s="2" t="s">
        <v>57</v>
      </c>
      <c r="G100" s="2"/>
      <c r="H100" s="2"/>
      <c r="I100" s="2"/>
    </row>
    <row r="101" spans="1:9" x14ac:dyDescent="0.2">
      <c r="A101" s="2" t="s">
        <v>22</v>
      </c>
      <c r="G101" s="2"/>
      <c r="H101" s="2"/>
      <c r="I101" s="2"/>
    </row>
    <row r="102" spans="1:9" x14ac:dyDescent="0.2">
      <c r="A102" s="2" t="s">
        <v>23</v>
      </c>
      <c r="G102" s="2"/>
      <c r="H102" s="2"/>
      <c r="I102" s="2"/>
    </row>
    <row r="103" spans="1:9" ht="15" x14ac:dyDescent="0.25">
      <c r="A103" s="48" t="s">
        <v>24</v>
      </c>
      <c r="G103" s="2"/>
      <c r="H103" s="2"/>
      <c r="I103" s="2"/>
    </row>
    <row r="104" spans="1:9" x14ac:dyDescent="0.2">
      <c r="G104" s="2"/>
    </row>
  </sheetData>
  <sheetProtection algorithmName="SHA-512" hashValue="peHi2c9glVOithr/+8aaLu7y3LLDMsfRM1bdroWpvH+OCOXysMSfmqKtRUp5koRmSzH1d+f8QaRgVAUR8FGGAA==" saltValue="56WPnwkr79lD/ABnqpkJ5w==" spinCount="100000" sheet="1" objects="1" scenarios="1"/>
  <mergeCells count="35">
    <mergeCell ref="P5:U5"/>
    <mergeCell ref="B78:C79"/>
    <mergeCell ref="A75:C75"/>
    <mergeCell ref="A76:C76"/>
    <mergeCell ref="A77:C77"/>
    <mergeCell ref="A54:A55"/>
    <mergeCell ref="A78:A79"/>
    <mergeCell ref="A11:C11"/>
    <mergeCell ref="A30:A31"/>
    <mergeCell ref="A27:C27"/>
    <mergeCell ref="A28:C28"/>
    <mergeCell ref="A29:C29"/>
    <mergeCell ref="A6:C6"/>
    <mergeCell ref="P75:U75"/>
    <mergeCell ref="P51:U51"/>
    <mergeCell ref="P27:U27"/>
    <mergeCell ref="J75:O75"/>
    <mergeCell ref="D27:I27"/>
    <mergeCell ref="J27:O27"/>
    <mergeCell ref="A52:C52"/>
    <mergeCell ref="D75:I75"/>
    <mergeCell ref="A53:C53"/>
    <mergeCell ref="B54:C55"/>
    <mergeCell ref="D51:I51"/>
    <mergeCell ref="J51:O51"/>
    <mergeCell ref="D5:I5"/>
    <mergeCell ref="J5:O5"/>
    <mergeCell ref="A12:C12"/>
    <mergeCell ref="B30:C31"/>
    <mergeCell ref="A51:C51"/>
    <mergeCell ref="A5:C5"/>
    <mergeCell ref="A7:C7"/>
    <mergeCell ref="A8:C8"/>
    <mergeCell ref="A9:C9"/>
    <mergeCell ref="A10:C10"/>
  </mergeCells>
  <hyperlinks>
    <hyperlink ref="A103" r:id="rId1" xr:uid="{B2D13E02-0036-4C78-A805-2B44250ADFCB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131B-329C-4A01-B8E5-2C52DAC34409}">
  <sheetPr>
    <tabColor theme="1" tint="0.249977111117893"/>
    <pageSetUpPr fitToPage="1"/>
  </sheetPr>
  <dimension ref="A1:U104"/>
  <sheetViews>
    <sheetView showGridLines="0" zoomScaleNormal="100" workbookViewId="0">
      <selection activeCell="N2" sqref="N2"/>
    </sheetView>
  </sheetViews>
  <sheetFormatPr defaultColWidth="10" defaultRowHeight="14.25" x14ac:dyDescent="0.2"/>
  <cols>
    <col min="1" max="1" width="22.85546875" style="2" customWidth="1"/>
    <col min="2" max="2" width="10.5703125" style="2" customWidth="1"/>
    <col min="3" max="3" width="7.7109375" style="2" customWidth="1"/>
    <col min="4" max="6" width="8.42578125" style="2" customWidth="1"/>
    <col min="7" max="9" width="8.42578125" style="44" customWidth="1"/>
    <col min="10" max="10" width="8.42578125" style="2" customWidth="1"/>
    <col min="11" max="12" width="10" style="2" bestFit="1" customWidth="1"/>
    <col min="13" max="13" width="8.5703125" style="2" customWidth="1"/>
    <col min="14" max="14" width="9.85546875" style="2" bestFit="1" customWidth="1"/>
    <col min="15" max="18" width="10" style="2" bestFit="1" customWidth="1"/>
    <col min="19" max="21" width="9.140625" style="2" bestFit="1" customWidth="1"/>
    <col min="22" max="16384" width="10" style="2"/>
  </cols>
  <sheetData>
    <row r="1" spans="1:21" ht="18" x14ac:dyDescent="0.25">
      <c r="A1" s="1" t="s">
        <v>48</v>
      </c>
      <c r="I1" s="45"/>
      <c r="L1" s="3"/>
    </row>
    <row r="2" spans="1:21" ht="15" x14ac:dyDescent="0.25">
      <c r="A2" s="5" t="s">
        <v>32</v>
      </c>
    </row>
    <row r="3" spans="1:21" ht="15" x14ac:dyDescent="0.25">
      <c r="A3" s="6"/>
      <c r="M3" s="7"/>
    </row>
    <row r="4" spans="1:21" s="7" customFormat="1" ht="15" thickBot="1" x14ac:dyDescent="0.25">
      <c r="G4" s="47"/>
      <c r="H4" s="47"/>
      <c r="I4" s="47"/>
    </row>
    <row r="5" spans="1:21" s="7" customFormat="1" ht="15" x14ac:dyDescent="0.25">
      <c r="A5" s="218" t="s">
        <v>0</v>
      </c>
      <c r="B5" s="219"/>
      <c r="C5" s="220"/>
      <c r="D5" s="239" t="s">
        <v>37</v>
      </c>
      <c r="E5" s="240"/>
      <c r="F5" s="240"/>
      <c r="G5" s="240"/>
      <c r="H5" s="240"/>
      <c r="I5" s="241"/>
      <c r="J5" s="239" t="s">
        <v>34</v>
      </c>
      <c r="K5" s="240"/>
      <c r="L5" s="240"/>
      <c r="M5" s="240"/>
      <c r="N5" s="240"/>
      <c r="O5" s="241"/>
      <c r="P5" s="239" t="s">
        <v>33</v>
      </c>
      <c r="Q5" s="240"/>
      <c r="R5" s="240"/>
      <c r="S5" s="240"/>
      <c r="T5" s="240"/>
      <c r="U5" s="241"/>
    </row>
    <row r="6" spans="1:21" s="7" customFormat="1" ht="15" x14ac:dyDescent="0.25">
      <c r="A6" s="221" t="s">
        <v>31</v>
      </c>
      <c r="B6" s="222"/>
      <c r="C6" s="223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</row>
    <row r="7" spans="1:21" s="7" customFormat="1" ht="15.75" thickBot="1" x14ac:dyDescent="0.3">
      <c r="A7" s="215" t="s">
        <v>30</v>
      </c>
      <c r="B7" s="216"/>
      <c r="C7" s="217"/>
      <c r="D7" s="69">
        <v>300</v>
      </c>
      <c r="E7" s="70">
        <v>400</v>
      </c>
      <c r="F7" s="70">
        <v>500</v>
      </c>
      <c r="G7" s="70">
        <v>600</v>
      </c>
      <c r="H7" s="70">
        <v>700</v>
      </c>
      <c r="I7" s="71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</row>
    <row r="8" spans="1:21" s="7" customFormat="1" ht="15" x14ac:dyDescent="0.25">
      <c r="A8" s="218" t="s">
        <v>5</v>
      </c>
      <c r="B8" s="219"/>
      <c r="C8" s="220"/>
      <c r="D8" s="52">
        <v>468</v>
      </c>
      <c r="E8" s="11">
        <v>608</v>
      </c>
      <c r="F8" s="11">
        <v>744</v>
      </c>
      <c r="G8" s="11">
        <v>874</v>
      </c>
      <c r="H8" s="11">
        <v>1000</v>
      </c>
      <c r="I8" s="53">
        <v>1237</v>
      </c>
      <c r="J8" s="52">
        <v>843</v>
      </c>
      <c r="K8" s="11">
        <v>1055</v>
      </c>
      <c r="L8" s="11">
        <v>1255</v>
      </c>
      <c r="M8" s="11">
        <v>1446</v>
      </c>
      <c r="N8" s="11">
        <v>1630</v>
      </c>
      <c r="O8" s="210"/>
      <c r="P8" s="10">
        <v>1191</v>
      </c>
      <c r="Q8" s="11">
        <v>1479</v>
      </c>
      <c r="R8" s="11">
        <v>1758</v>
      </c>
      <c r="S8" s="11">
        <v>2031</v>
      </c>
      <c r="T8" s="11">
        <v>2301</v>
      </c>
      <c r="U8" s="12">
        <v>2835</v>
      </c>
    </row>
    <row r="9" spans="1:21" s="7" customFormat="1" ht="15" x14ac:dyDescent="0.25">
      <c r="A9" s="221" t="s">
        <v>6</v>
      </c>
      <c r="B9" s="222"/>
      <c r="C9" s="223"/>
      <c r="D9" s="16">
        <v>1.2596000000000001</v>
      </c>
      <c r="E9" s="14">
        <v>1.2643</v>
      </c>
      <c r="F9" s="14">
        <v>1.2690999999999999</v>
      </c>
      <c r="G9" s="14">
        <v>1.2738</v>
      </c>
      <c r="H9" s="14">
        <v>1.2879</v>
      </c>
      <c r="I9" s="17">
        <v>1.3160000000000001</v>
      </c>
      <c r="J9" s="16">
        <v>1.2912999999999999</v>
      </c>
      <c r="K9" s="14">
        <v>1.3033999999999999</v>
      </c>
      <c r="L9" s="14">
        <v>1.3154999999999999</v>
      </c>
      <c r="M9" s="14">
        <v>1.3275999999999999</v>
      </c>
      <c r="N9" s="14">
        <v>1.3357000000000001</v>
      </c>
      <c r="O9" s="211"/>
      <c r="P9" s="13">
        <v>1.2992999999999999</v>
      </c>
      <c r="Q9" s="14">
        <v>1.3036000000000001</v>
      </c>
      <c r="R9" s="14">
        <v>1.3079000000000001</v>
      </c>
      <c r="S9" s="14">
        <v>1.3122</v>
      </c>
      <c r="T9" s="14">
        <v>1.3124</v>
      </c>
      <c r="U9" s="15">
        <v>1.3129</v>
      </c>
    </row>
    <row r="10" spans="1:21" s="7" customFormat="1" ht="15" x14ac:dyDescent="0.25">
      <c r="A10" s="221" t="s">
        <v>47</v>
      </c>
      <c r="B10" s="222"/>
      <c r="C10" s="223"/>
      <c r="D10" s="18">
        <v>13.53</v>
      </c>
      <c r="E10" s="19">
        <v>17.670000000000002</v>
      </c>
      <c r="F10" s="19">
        <v>21.81</v>
      </c>
      <c r="G10" s="19">
        <v>25.95</v>
      </c>
      <c r="H10" s="19">
        <v>30.32</v>
      </c>
      <c r="I10" s="20">
        <v>39.049999999999997</v>
      </c>
      <c r="J10" s="18">
        <v>22.2</v>
      </c>
      <c r="K10" s="19">
        <v>28.45</v>
      </c>
      <c r="L10" s="19">
        <v>34.700000000000003</v>
      </c>
      <c r="M10" s="19">
        <v>40.950000000000003</v>
      </c>
      <c r="N10" s="19">
        <v>47.98</v>
      </c>
      <c r="O10" s="212"/>
      <c r="P10" s="21">
        <v>31.2</v>
      </c>
      <c r="Q10" s="19">
        <v>40.369999999999997</v>
      </c>
      <c r="R10" s="19">
        <v>49.53</v>
      </c>
      <c r="S10" s="19">
        <v>58.7</v>
      </c>
      <c r="T10" s="19">
        <v>68.819999999999993</v>
      </c>
      <c r="U10" s="22">
        <v>89.06</v>
      </c>
    </row>
    <row r="11" spans="1:21" s="7" customFormat="1" ht="15" x14ac:dyDescent="0.25">
      <c r="A11" s="221" t="s">
        <v>7</v>
      </c>
      <c r="B11" s="222"/>
      <c r="C11" s="223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18">
        <v>3.61</v>
      </c>
      <c r="K11" s="19">
        <v>4.62</v>
      </c>
      <c r="L11" s="19">
        <v>5.63</v>
      </c>
      <c r="M11" s="19">
        <v>6.63</v>
      </c>
      <c r="N11" s="19">
        <v>7.61</v>
      </c>
      <c r="O11" s="212"/>
      <c r="P11" s="21">
        <v>5.4</v>
      </c>
      <c r="Q11" s="19">
        <v>6.86</v>
      </c>
      <c r="R11" s="19">
        <v>8.33</v>
      </c>
      <c r="S11" s="19">
        <v>9.8000000000000007</v>
      </c>
      <c r="T11" s="19">
        <v>11.31</v>
      </c>
      <c r="U11" s="22">
        <v>14.32</v>
      </c>
    </row>
    <row r="12" spans="1:21" s="7" customFormat="1" ht="17.25" thickBot="1" x14ac:dyDescent="0.35">
      <c r="A12" s="215" t="s">
        <v>8</v>
      </c>
      <c r="B12" s="216"/>
      <c r="C12" s="217"/>
      <c r="D12" s="57">
        <v>3.3902000000000001</v>
      </c>
      <c r="E12" s="55">
        <v>4.3240999999999996</v>
      </c>
      <c r="F12" s="55">
        <v>5.1928999999999998</v>
      </c>
      <c r="G12" s="55">
        <v>5.9890999999999996</v>
      </c>
      <c r="H12" s="55">
        <v>6.4847999999999999</v>
      </c>
      <c r="I12" s="58">
        <v>7.1866000000000003</v>
      </c>
      <c r="J12" s="57">
        <v>5.3944999999999999</v>
      </c>
      <c r="K12" s="55">
        <v>6.4389000000000003</v>
      </c>
      <c r="L12" s="55">
        <v>7.3055000000000003</v>
      </c>
      <c r="M12" s="55">
        <v>8.0282</v>
      </c>
      <c r="N12" s="55">
        <v>8.7675000000000001</v>
      </c>
      <c r="O12" s="213"/>
      <c r="P12" s="54">
        <v>7.3864999999999998</v>
      </c>
      <c r="Q12" s="55">
        <v>9.0197000000000003</v>
      </c>
      <c r="R12" s="55">
        <v>10.542299999999999</v>
      </c>
      <c r="S12" s="55">
        <v>11.9763</v>
      </c>
      <c r="T12" s="55">
        <v>13.5578</v>
      </c>
      <c r="U12" s="56">
        <v>16.671500000000002</v>
      </c>
    </row>
    <row r="13" spans="1:21" s="7" customFormat="1" x14ac:dyDescent="0.2"/>
    <row r="14" spans="1:21" ht="15.75" thickBot="1" x14ac:dyDescent="0.3">
      <c r="A14" s="5" t="s">
        <v>9</v>
      </c>
      <c r="G14" s="3"/>
      <c r="H14" s="2"/>
    </row>
    <row r="15" spans="1:21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</row>
    <row r="16" spans="1:21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</row>
    <row r="17" spans="1:21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50</v>
      </c>
      <c r="G17" s="2"/>
      <c r="H17" s="2"/>
    </row>
    <row r="18" spans="1:21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G18" s="2"/>
      <c r="H18" s="2"/>
    </row>
    <row r="19" spans="1:21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41.244882504453223</v>
      </c>
      <c r="G19" s="2"/>
      <c r="H19" s="2"/>
    </row>
    <row r="20" spans="1:21" ht="15" x14ac:dyDescent="0.25">
      <c r="B20" s="43"/>
      <c r="G20" s="2"/>
      <c r="H20" s="2"/>
      <c r="I20" s="2"/>
    </row>
    <row r="21" spans="1:21" ht="15" x14ac:dyDescent="0.25">
      <c r="A21" s="208" t="s">
        <v>52</v>
      </c>
      <c r="B21" s="43"/>
      <c r="G21" s="2"/>
      <c r="H21" s="2"/>
      <c r="I21" s="2"/>
    </row>
    <row r="22" spans="1:21" ht="15" x14ac:dyDescent="0.25">
      <c r="A22" s="208" t="s">
        <v>53</v>
      </c>
      <c r="B22" s="43"/>
      <c r="G22" s="2"/>
      <c r="H22" s="2"/>
      <c r="I22" s="2"/>
    </row>
    <row r="23" spans="1:21" ht="15" x14ac:dyDescent="0.25">
      <c r="A23" s="208" t="s">
        <v>54</v>
      </c>
      <c r="B23" s="43"/>
      <c r="G23" s="2"/>
      <c r="H23" s="2"/>
      <c r="I23" s="2"/>
    </row>
    <row r="24" spans="1:21" ht="15" x14ac:dyDescent="0.25">
      <c r="A24" s="208" t="s">
        <v>55</v>
      </c>
      <c r="B24" s="43"/>
      <c r="G24" s="2"/>
      <c r="H24" s="2"/>
      <c r="I24" s="2"/>
    </row>
    <row r="25" spans="1:21" ht="15" x14ac:dyDescent="0.25">
      <c r="B25" s="43"/>
      <c r="G25" s="2"/>
      <c r="H25" s="2"/>
      <c r="I25" s="2"/>
    </row>
    <row r="26" spans="1:21" ht="15.75" thickBot="1" x14ac:dyDescent="0.3">
      <c r="A26" s="5" t="s">
        <v>18</v>
      </c>
      <c r="G26" s="2"/>
      <c r="H26" s="2"/>
      <c r="I26" s="2"/>
    </row>
    <row r="27" spans="1:21" ht="15" x14ac:dyDescent="0.25">
      <c r="A27" s="246" t="s">
        <v>27</v>
      </c>
      <c r="B27" s="247"/>
      <c r="C27" s="248"/>
      <c r="D27" s="239" t="str">
        <f t="shared" ref="D27" si="0">D5</f>
        <v>T11 (1PK)</v>
      </c>
      <c r="E27" s="240"/>
      <c r="F27" s="240"/>
      <c r="G27" s="240"/>
      <c r="H27" s="240"/>
      <c r="I27" s="241"/>
      <c r="J27" s="239" t="str">
        <f t="shared" ref="J27" si="1">J5</f>
        <v>T22 (2PK)</v>
      </c>
      <c r="K27" s="240"/>
      <c r="L27" s="240"/>
      <c r="M27" s="240"/>
      <c r="N27" s="240"/>
      <c r="O27" s="241"/>
      <c r="P27" s="239" t="str">
        <f t="shared" ref="P27" si="2">P5</f>
        <v>T33 (3PK)</v>
      </c>
      <c r="Q27" s="240"/>
      <c r="R27" s="240"/>
      <c r="S27" s="240"/>
      <c r="T27" s="240"/>
      <c r="U27" s="241"/>
    </row>
    <row r="28" spans="1:21" ht="15" x14ac:dyDescent="0.25">
      <c r="A28" s="249" t="s">
        <v>28</v>
      </c>
      <c r="B28" s="250"/>
      <c r="C28" s="251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</row>
    <row r="29" spans="1:21" ht="15.75" thickBot="1" x14ac:dyDescent="0.3">
      <c r="A29" s="252" t="s">
        <v>29</v>
      </c>
      <c r="B29" s="253"/>
      <c r="C29" s="254"/>
      <c r="D29" s="69">
        <v>300</v>
      </c>
      <c r="E29" s="70">
        <v>400</v>
      </c>
      <c r="F29" s="70">
        <v>500</v>
      </c>
      <c r="G29" s="70">
        <v>600</v>
      </c>
      <c r="H29" s="70">
        <v>700</v>
      </c>
      <c r="I29" s="71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</row>
    <row r="30" spans="1:21" ht="15" x14ac:dyDescent="0.25">
      <c r="A30" s="244" t="s">
        <v>46</v>
      </c>
      <c r="B30" s="272" t="s">
        <v>26</v>
      </c>
      <c r="C30" s="272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</row>
    <row r="31" spans="1:21" ht="15.75" customHeight="1" thickBot="1" x14ac:dyDescent="0.25">
      <c r="A31" s="245"/>
      <c r="B31" s="243"/>
      <c r="C31" s="243"/>
      <c r="D31" s="75"/>
      <c r="E31" s="76"/>
      <c r="F31" s="76"/>
      <c r="G31" s="76"/>
      <c r="H31" s="76"/>
      <c r="I31" s="77"/>
      <c r="J31" s="75"/>
      <c r="K31" s="76"/>
      <c r="L31" s="76"/>
      <c r="M31" s="76"/>
      <c r="N31" s="76"/>
      <c r="O31" s="77"/>
      <c r="P31" s="75"/>
      <c r="Q31" s="76"/>
      <c r="R31" s="76"/>
      <c r="S31" s="76"/>
      <c r="T31" s="76"/>
      <c r="U31" s="77"/>
    </row>
    <row r="32" spans="1:21" ht="15" x14ac:dyDescent="0.25">
      <c r="A32" s="141">
        <f t="shared" ref="A32:A48" si="3">B32+20</f>
        <v>420</v>
      </c>
      <c r="B32" s="142">
        <v>400</v>
      </c>
      <c r="C32" s="143"/>
      <c r="D32" s="154">
        <f t="shared" ref="D32:U32" si="4">ROUND((($B$19/50)^D$9)*D$8*$B32/1000,0)</f>
        <v>187</v>
      </c>
      <c r="E32" s="154">
        <f t="shared" si="4"/>
        <v>243</v>
      </c>
      <c r="F32" s="154">
        <f t="shared" si="4"/>
        <v>298</v>
      </c>
      <c r="G32" s="154">
        <f t="shared" si="4"/>
        <v>350</v>
      </c>
      <c r="H32" s="154">
        <f t="shared" si="4"/>
        <v>400</v>
      </c>
      <c r="I32" s="155">
        <f t="shared" si="4"/>
        <v>495</v>
      </c>
      <c r="J32" s="153">
        <f t="shared" si="4"/>
        <v>337</v>
      </c>
      <c r="K32" s="154">
        <f t="shared" si="4"/>
        <v>422</v>
      </c>
      <c r="L32" s="154">
        <f t="shared" si="4"/>
        <v>502</v>
      </c>
      <c r="M32" s="154">
        <f t="shared" si="4"/>
        <v>578</v>
      </c>
      <c r="N32" s="154">
        <f t="shared" si="4"/>
        <v>652</v>
      </c>
      <c r="O32" s="214"/>
      <c r="P32" s="153">
        <f t="shared" si="4"/>
        <v>476</v>
      </c>
      <c r="Q32" s="154">
        <f t="shared" si="4"/>
        <v>592</v>
      </c>
      <c r="R32" s="154">
        <f t="shared" si="4"/>
        <v>703</v>
      </c>
      <c r="S32" s="154">
        <f t="shared" si="4"/>
        <v>812</v>
      </c>
      <c r="T32" s="154">
        <f t="shared" si="4"/>
        <v>920</v>
      </c>
      <c r="U32" s="155">
        <f t="shared" si="4"/>
        <v>1134</v>
      </c>
    </row>
    <row r="33" spans="1:21" ht="15" x14ac:dyDescent="0.25">
      <c r="A33" s="78">
        <f t="shared" si="3"/>
        <v>520</v>
      </c>
      <c r="B33" s="79">
        <v>500</v>
      </c>
      <c r="C33" s="80"/>
      <c r="D33" s="175"/>
      <c r="E33" s="175"/>
      <c r="F33" s="175"/>
      <c r="G33" s="175"/>
      <c r="H33" s="175"/>
      <c r="I33" s="176"/>
      <c r="J33" s="174"/>
      <c r="K33" s="175"/>
      <c r="L33" s="175"/>
      <c r="M33" s="175"/>
      <c r="N33" s="175"/>
      <c r="O33" s="176"/>
      <c r="P33" s="174"/>
      <c r="Q33" s="175"/>
      <c r="R33" s="175"/>
      <c r="S33" s="175"/>
      <c r="T33" s="175"/>
      <c r="U33" s="176"/>
    </row>
    <row r="34" spans="1:21" ht="15" x14ac:dyDescent="0.25">
      <c r="A34" s="78">
        <f t="shared" si="3"/>
        <v>620</v>
      </c>
      <c r="B34" s="79">
        <v>600</v>
      </c>
      <c r="C34" s="80"/>
      <c r="D34" s="81">
        <f t="shared" ref="D34:U34" si="5">ROUND((($B$19/50)^D$9)*D$8*$B34/1000,0)</f>
        <v>281</v>
      </c>
      <c r="E34" s="81">
        <f t="shared" si="5"/>
        <v>365</v>
      </c>
      <c r="F34" s="81">
        <f t="shared" si="5"/>
        <v>446</v>
      </c>
      <c r="G34" s="81">
        <f t="shared" si="5"/>
        <v>524</v>
      </c>
      <c r="H34" s="81">
        <f t="shared" si="5"/>
        <v>600</v>
      </c>
      <c r="I34" s="82">
        <f t="shared" si="5"/>
        <v>742</v>
      </c>
      <c r="J34" s="83">
        <f t="shared" si="5"/>
        <v>506</v>
      </c>
      <c r="K34" s="81">
        <f t="shared" si="5"/>
        <v>633</v>
      </c>
      <c r="L34" s="81">
        <f t="shared" si="5"/>
        <v>753</v>
      </c>
      <c r="M34" s="81">
        <f t="shared" si="5"/>
        <v>868</v>
      </c>
      <c r="N34" s="81">
        <f t="shared" si="5"/>
        <v>978</v>
      </c>
      <c r="O34" s="176"/>
      <c r="P34" s="83">
        <f t="shared" si="5"/>
        <v>715</v>
      </c>
      <c r="Q34" s="81">
        <f t="shared" si="5"/>
        <v>887</v>
      </c>
      <c r="R34" s="81">
        <f t="shared" si="5"/>
        <v>1055</v>
      </c>
      <c r="S34" s="81">
        <f t="shared" si="5"/>
        <v>1219</v>
      </c>
      <c r="T34" s="81">
        <f t="shared" si="5"/>
        <v>1381</v>
      </c>
      <c r="U34" s="82">
        <f t="shared" si="5"/>
        <v>1701</v>
      </c>
    </row>
    <row r="35" spans="1:21" ht="15" x14ac:dyDescent="0.25">
      <c r="A35" s="78">
        <f t="shared" si="3"/>
        <v>720</v>
      </c>
      <c r="B35" s="79">
        <v>700</v>
      </c>
      <c r="C35" s="80"/>
      <c r="D35" s="175"/>
      <c r="E35" s="175"/>
      <c r="F35" s="175"/>
      <c r="G35" s="175"/>
      <c r="H35" s="175"/>
      <c r="I35" s="176"/>
      <c r="J35" s="174"/>
      <c r="K35" s="175"/>
      <c r="L35" s="175"/>
      <c r="M35" s="175"/>
      <c r="N35" s="175"/>
      <c r="O35" s="176"/>
      <c r="P35" s="174"/>
      <c r="Q35" s="175"/>
      <c r="R35" s="175"/>
      <c r="S35" s="175"/>
      <c r="T35" s="175"/>
      <c r="U35" s="176"/>
    </row>
    <row r="36" spans="1:21" ht="15" x14ac:dyDescent="0.25">
      <c r="A36" s="78">
        <f t="shared" si="3"/>
        <v>820</v>
      </c>
      <c r="B36" s="79">
        <v>800</v>
      </c>
      <c r="C36" s="80"/>
      <c r="D36" s="81">
        <f t="shared" ref="D36:U36" si="6">ROUND((($B$19/50)^D$9)*D$8*$B36/1000,0)</f>
        <v>374</v>
      </c>
      <c r="E36" s="81">
        <f t="shared" si="6"/>
        <v>486</v>
      </c>
      <c r="F36" s="81">
        <f t="shared" si="6"/>
        <v>595</v>
      </c>
      <c r="G36" s="81">
        <f t="shared" si="6"/>
        <v>699</v>
      </c>
      <c r="H36" s="81">
        <f t="shared" si="6"/>
        <v>800</v>
      </c>
      <c r="I36" s="82">
        <f t="shared" si="6"/>
        <v>990</v>
      </c>
      <c r="J36" s="83">
        <f t="shared" si="6"/>
        <v>674</v>
      </c>
      <c r="K36" s="81">
        <f t="shared" si="6"/>
        <v>844</v>
      </c>
      <c r="L36" s="81">
        <f t="shared" si="6"/>
        <v>1004</v>
      </c>
      <c r="M36" s="81">
        <f t="shared" si="6"/>
        <v>1157</v>
      </c>
      <c r="N36" s="81">
        <f t="shared" si="6"/>
        <v>1304</v>
      </c>
      <c r="O36" s="176"/>
      <c r="P36" s="83">
        <f t="shared" si="6"/>
        <v>953</v>
      </c>
      <c r="Q36" s="81">
        <f t="shared" si="6"/>
        <v>1183</v>
      </c>
      <c r="R36" s="81">
        <f t="shared" si="6"/>
        <v>1406</v>
      </c>
      <c r="S36" s="81">
        <f t="shared" si="6"/>
        <v>1625</v>
      </c>
      <c r="T36" s="81">
        <f t="shared" si="6"/>
        <v>1841</v>
      </c>
      <c r="U36" s="82">
        <f t="shared" si="6"/>
        <v>2268</v>
      </c>
    </row>
    <row r="37" spans="1:21" ht="15" x14ac:dyDescent="0.25">
      <c r="A37" s="78">
        <f t="shared" si="3"/>
        <v>920</v>
      </c>
      <c r="B37" s="79">
        <v>900</v>
      </c>
      <c r="C37" s="80"/>
      <c r="D37" s="175"/>
      <c r="E37" s="175"/>
      <c r="F37" s="175"/>
      <c r="G37" s="175"/>
      <c r="H37" s="175"/>
      <c r="I37" s="176"/>
      <c r="J37" s="174"/>
      <c r="K37" s="175"/>
      <c r="L37" s="175"/>
      <c r="M37" s="175"/>
      <c r="N37" s="175"/>
      <c r="O37" s="176"/>
      <c r="P37" s="174"/>
      <c r="Q37" s="175"/>
      <c r="R37" s="175"/>
      <c r="S37" s="175"/>
      <c r="T37" s="175"/>
      <c r="U37" s="176"/>
    </row>
    <row r="38" spans="1:21" ht="15" x14ac:dyDescent="0.25">
      <c r="A38" s="78">
        <f t="shared" si="3"/>
        <v>1020</v>
      </c>
      <c r="B38" s="79">
        <v>1000</v>
      </c>
      <c r="C38" s="80"/>
      <c r="D38" s="81">
        <f t="shared" ref="D38:U38" si="7">ROUND((($B$19/50)^D$9)*D$8*$B38/1000,0)</f>
        <v>468</v>
      </c>
      <c r="E38" s="81">
        <f t="shared" si="7"/>
        <v>608</v>
      </c>
      <c r="F38" s="81">
        <f t="shared" si="7"/>
        <v>744</v>
      </c>
      <c r="G38" s="81">
        <f t="shared" si="7"/>
        <v>874</v>
      </c>
      <c r="H38" s="81">
        <f t="shared" si="7"/>
        <v>1000</v>
      </c>
      <c r="I38" s="82">
        <f t="shared" si="7"/>
        <v>1237</v>
      </c>
      <c r="J38" s="83">
        <f t="shared" si="7"/>
        <v>843</v>
      </c>
      <c r="K38" s="81">
        <f t="shared" si="7"/>
        <v>1055</v>
      </c>
      <c r="L38" s="81">
        <f t="shared" si="7"/>
        <v>1255</v>
      </c>
      <c r="M38" s="81">
        <f t="shared" si="7"/>
        <v>1446</v>
      </c>
      <c r="N38" s="81">
        <f t="shared" si="7"/>
        <v>1630</v>
      </c>
      <c r="O38" s="176"/>
      <c r="P38" s="83">
        <f t="shared" si="7"/>
        <v>1191</v>
      </c>
      <c r="Q38" s="81">
        <f t="shared" si="7"/>
        <v>1479</v>
      </c>
      <c r="R38" s="81">
        <f t="shared" si="7"/>
        <v>1758</v>
      </c>
      <c r="S38" s="81">
        <f t="shared" si="7"/>
        <v>2031</v>
      </c>
      <c r="T38" s="81">
        <f t="shared" si="7"/>
        <v>2301</v>
      </c>
      <c r="U38" s="82">
        <f t="shared" si="7"/>
        <v>2835</v>
      </c>
    </row>
    <row r="39" spans="1:21" ht="15" x14ac:dyDescent="0.25">
      <c r="A39" s="78">
        <f t="shared" si="3"/>
        <v>1120</v>
      </c>
      <c r="B39" s="79">
        <v>1100</v>
      </c>
      <c r="C39" s="80"/>
      <c r="D39" s="175"/>
      <c r="E39" s="175"/>
      <c r="F39" s="175"/>
      <c r="G39" s="175"/>
      <c r="H39" s="175"/>
      <c r="I39" s="176"/>
      <c r="J39" s="174"/>
      <c r="K39" s="175"/>
      <c r="L39" s="175"/>
      <c r="M39" s="175"/>
      <c r="N39" s="175"/>
      <c r="O39" s="176"/>
      <c r="P39" s="174"/>
      <c r="Q39" s="175"/>
      <c r="R39" s="175"/>
      <c r="S39" s="175"/>
      <c r="T39" s="175"/>
      <c r="U39" s="176"/>
    </row>
    <row r="40" spans="1:21" ht="15" x14ac:dyDescent="0.25">
      <c r="A40" s="78">
        <f t="shared" si="3"/>
        <v>1220</v>
      </c>
      <c r="B40" s="79">
        <v>1200</v>
      </c>
      <c r="C40" s="80"/>
      <c r="D40" s="81">
        <f t="shared" ref="D40:U40" si="8">ROUND((($B$19/50)^D$9)*D$8*$B40/1000,0)</f>
        <v>562</v>
      </c>
      <c r="E40" s="81">
        <f t="shared" si="8"/>
        <v>730</v>
      </c>
      <c r="F40" s="81">
        <f t="shared" si="8"/>
        <v>893</v>
      </c>
      <c r="G40" s="81">
        <f t="shared" si="8"/>
        <v>1049</v>
      </c>
      <c r="H40" s="81">
        <f t="shared" si="8"/>
        <v>1200</v>
      </c>
      <c r="I40" s="82">
        <f t="shared" si="8"/>
        <v>1484</v>
      </c>
      <c r="J40" s="83">
        <f t="shared" si="8"/>
        <v>1012</v>
      </c>
      <c r="K40" s="81">
        <f t="shared" si="8"/>
        <v>1266</v>
      </c>
      <c r="L40" s="81">
        <f t="shared" si="8"/>
        <v>1506</v>
      </c>
      <c r="M40" s="81">
        <f t="shared" si="8"/>
        <v>1735</v>
      </c>
      <c r="N40" s="81">
        <f t="shared" si="8"/>
        <v>1956</v>
      </c>
      <c r="O40" s="176"/>
      <c r="P40" s="83">
        <f t="shared" si="8"/>
        <v>1429</v>
      </c>
      <c r="Q40" s="81">
        <f t="shared" si="8"/>
        <v>1775</v>
      </c>
      <c r="R40" s="81">
        <f t="shared" si="8"/>
        <v>2110</v>
      </c>
      <c r="S40" s="81">
        <f t="shared" si="8"/>
        <v>2437</v>
      </c>
      <c r="T40" s="81">
        <f t="shared" si="8"/>
        <v>2761</v>
      </c>
      <c r="U40" s="82">
        <f t="shared" si="8"/>
        <v>3402</v>
      </c>
    </row>
    <row r="41" spans="1:21" ht="15" x14ac:dyDescent="0.25">
      <c r="A41" s="78">
        <f t="shared" si="3"/>
        <v>1320</v>
      </c>
      <c r="B41" s="79">
        <v>1300</v>
      </c>
      <c r="C41" s="80"/>
      <c r="D41" s="175"/>
      <c r="E41" s="175"/>
      <c r="F41" s="175"/>
      <c r="G41" s="175"/>
      <c r="H41" s="175"/>
      <c r="I41" s="176"/>
      <c r="J41" s="174"/>
      <c r="K41" s="175"/>
      <c r="L41" s="175"/>
      <c r="M41" s="175"/>
      <c r="N41" s="175"/>
      <c r="O41" s="176"/>
      <c r="P41" s="174"/>
      <c r="Q41" s="175"/>
      <c r="R41" s="175"/>
      <c r="S41" s="175"/>
      <c r="T41" s="175"/>
      <c r="U41" s="176"/>
    </row>
    <row r="42" spans="1:21" ht="15" x14ac:dyDescent="0.25">
      <c r="A42" s="78">
        <f t="shared" si="3"/>
        <v>1420</v>
      </c>
      <c r="B42" s="79">
        <v>1400</v>
      </c>
      <c r="C42" s="80"/>
      <c r="D42" s="81">
        <f t="shared" ref="D42:U42" si="9">ROUND((($B$19/50)^D$9)*D$8*$B42/1000,0)</f>
        <v>655</v>
      </c>
      <c r="E42" s="81">
        <f t="shared" si="9"/>
        <v>851</v>
      </c>
      <c r="F42" s="81">
        <f t="shared" si="9"/>
        <v>1042</v>
      </c>
      <c r="G42" s="81">
        <f t="shared" si="9"/>
        <v>1224</v>
      </c>
      <c r="H42" s="81">
        <f t="shared" si="9"/>
        <v>1400</v>
      </c>
      <c r="I42" s="82">
        <f t="shared" si="9"/>
        <v>1732</v>
      </c>
      <c r="J42" s="83">
        <f t="shared" si="9"/>
        <v>1180</v>
      </c>
      <c r="K42" s="81">
        <f t="shared" si="9"/>
        <v>1477</v>
      </c>
      <c r="L42" s="81">
        <f t="shared" si="9"/>
        <v>1757</v>
      </c>
      <c r="M42" s="81">
        <f t="shared" si="9"/>
        <v>2024</v>
      </c>
      <c r="N42" s="81">
        <f t="shared" si="9"/>
        <v>2282</v>
      </c>
      <c r="O42" s="176"/>
      <c r="P42" s="83">
        <f t="shared" si="9"/>
        <v>1667</v>
      </c>
      <c r="Q42" s="81">
        <f t="shared" si="9"/>
        <v>2071</v>
      </c>
      <c r="R42" s="81">
        <f t="shared" si="9"/>
        <v>2461</v>
      </c>
      <c r="S42" s="81">
        <f t="shared" si="9"/>
        <v>2843</v>
      </c>
      <c r="T42" s="81">
        <f t="shared" si="9"/>
        <v>3221</v>
      </c>
      <c r="U42" s="82">
        <f t="shared" si="9"/>
        <v>3969</v>
      </c>
    </row>
    <row r="43" spans="1:21" ht="15" x14ac:dyDescent="0.25">
      <c r="A43" s="78">
        <f t="shared" si="3"/>
        <v>1520</v>
      </c>
      <c r="B43" s="79">
        <v>1500</v>
      </c>
      <c r="C43" s="80"/>
      <c r="D43" s="175"/>
      <c r="E43" s="175"/>
      <c r="F43" s="175"/>
      <c r="G43" s="175"/>
      <c r="H43" s="175"/>
      <c r="I43" s="176"/>
      <c r="J43" s="174"/>
      <c r="K43" s="175"/>
      <c r="L43" s="175"/>
      <c r="M43" s="175"/>
      <c r="N43" s="175"/>
      <c r="O43" s="176"/>
      <c r="P43" s="174"/>
      <c r="Q43" s="175"/>
      <c r="R43" s="175"/>
      <c r="S43" s="175"/>
      <c r="T43" s="175"/>
      <c r="U43" s="176"/>
    </row>
    <row r="44" spans="1:21" ht="15" x14ac:dyDescent="0.25">
      <c r="A44" s="78">
        <f t="shared" si="3"/>
        <v>1620</v>
      </c>
      <c r="B44" s="79">
        <v>1600</v>
      </c>
      <c r="C44" s="80"/>
      <c r="D44" s="175"/>
      <c r="E44" s="81">
        <f t="shared" ref="E44:U44" si="10">ROUND((($B$19/50)^E$9)*E$8*$B44/1000,0)</f>
        <v>973</v>
      </c>
      <c r="F44" s="81">
        <f t="shared" si="10"/>
        <v>1190</v>
      </c>
      <c r="G44" s="81">
        <f t="shared" si="10"/>
        <v>1398</v>
      </c>
      <c r="H44" s="81">
        <f t="shared" si="10"/>
        <v>1600</v>
      </c>
      <c r="I44" s="82">
        <f t="shared" si="10"/>
        <v>1979</v>
      </c>
      <c r="J44" s="83">
        <f t="shared" si="10"/>
        <v>1349</v>
      </c>
      <c r="K44" s="81">
        <f t="shared" si="10"/>
        <v>1688</v>
      </c>
      <c r="L44" s="81">
        <f t="shared" si="10"/>
        <v>2008</v>
      </c>
      <c r="M44" s="81">
        <f t="shared" si="10"/>
        <v>2314</v>
      </c>
      <c r="N44" s="81">
        <f t="shared" si="10"/>
        <v>2608</v>
      </c>
      <c r="O44" s="176"/>
      <c r="P44" s="83">
        <f t="shared" si="10"/>
        <v>1906</v>
      </c>
      <c r="Q44" s="81">
        <f t="shared" si="10"/>
        <v>2366</v>
      </c>
      <c r="R44" s="81">
        <f t="shared" si="10"/>
        <v>2813</v>
      </c>
      <c r="S44" s="81">
        <f t="shared" si="10"/>
        <v>3250</v>
      </c>
      <c r="T44" s="81">
        <f t="shared" si="10"/>
        <v>3682</v>
      </c>
      <c r="U44" s="82">
        <f t="shared" si="10"/>
        <v>4536</v>
      </c>
    </row>
    <row r="45" spans="1:21" ht="15" x14ac:dyDescent="0.25">
      <c r="A45" s="78">
        <f t="shared" si="3"/>
        <v>1720</v>
      </c>
      <c r="B45" s="79">
        <v>1700</v>
      </c>
      <c r="C45" s="80"/>
      <c r="D45" s="175"/>
      <c r="E45" s="175"/>
      <c r="F45" s="175"/>
      <c r="G45" s="175"/>
      <c r="H45" s="175"/>
      <c r="I45" s="176"/>
      <c r="J45" s="174"/>
      <c r="K45" s="175"/>
      <c r="L45" s="175"/>
      <c r="M45" s="175"/>
      <c r="N45" s="175"/>
      <c r="O45" s="176"/>
      <c r="P45" s="174"/>
      <c r="Q45" s="175"/>
      <c r="R45" s="175"/>
      <c r="S45" s="175"/>
      <c r="T45" s="175"/>
      <c r="U45" s="176"/>
    </row>
    <row r="46" spans="1:21" ht="15" x14ac:dyDescent="0.25">
      <c r="A46" s="78">
        <f t="shared" si="3"/>
        <v>1820</v>
      </c>
      <c r="B46" s="79">
        <v>1800</v>
      </c>
      <c r="C46" s="80"/>
      <c r="D46" s="175"/>
      <c r="E46" s="81">
        <f t="shared" ref="E46:U46" si="11">ROUND((($B$19/50)^E$9)*E$8*$B46/1000,0)</f>
        <v>1094</v>
      </c>
      <c r="F46" s="81">
        <f t="shared" si="11"/>
        <v>1339</v>
      </c>
      <c r="G46" s="81">
        <f t="shared" si="11"/>
        <v>1573</v>
      </c>
      <c r="H46" s="81">
        <f t="shared" si="11"/>
        <v>1800</v>
      </c>
      <c r="I46" s="82">
        <f t="shared" si="11"/>
        <v>2227</v>
      </c>
      <c r="J46" s="83">
        <f t="shared" si="11"/>
        <v>1517</v>
      </c>
      <c r="K46" s="81">
        <f t="shared" si="11"/>
        <v>1899</v>
      </c>
      <c r="L46" s="81">
        <f t="shared" si="11"/>
        <v>2259</v>
      </c>
      <c r="M46" s="81">
        <f t="shared" si="11"/>
        <v>2603</v>
      </c>
      <c r="N46" s="81">
        <f t="shared" si="11"/>
        <v>2934</v>
      </c>
      <c r="O46" s="176"/>
      <c r="P46" s="83">
        <f t="shared" si="11"/>
        <v>2144</v>
      </c>
      <c r="Q46" s="81">
        <f t="shared" si="11"/>
        <v>2662</v>
      </c>
      <c r="R46" s="81">
        <f t="shared" si="11"/>
        <v>3164</v>
      </c>
      <c r="S46" s="81">
        <f t="shared" si="11"/>
        <v>3656</v>
      </c>
      <c r="T46" s="81">
        <f t="shared" si="11"/>
        <v>4142</v>
      </c>
      <c r="U46" s="82">
        <f t="shared" si="11"/>
        <v>5103</v>
      </c>
    </row>
    <row r="47" spans="1:21" ht="15" x14ac:dyDescent="0.25">
      <c r="A47" s="78">
        <f t="shared" si="3"/>
        <v>1920</v>
      </c>
      <c r="B47" s="79">
        <v>1900</v>
      </c>
      <c r="C47" s="80"/>
      <c r="D47" s="175"/>
      <c r="E47" s="175"/>
      <c r="F47" s="175"/>
      <c r="G47" s="175"/>
      <c r="H47" s="175"/>
      <c r="I47" s="176"/>
      <c r="J47" s="174"/>
      <c r="K47" s="175"/>
      <c r="L47" s="175"/>
      <c r="M47" s="175"/>
      <c r="N47" s="175"/>
      <c r="O47" s="176"/>
      <c r="P47" s="174"/>
      <c r="Q47" s="175"/>
      <c r="R47" s="175"/>
      <c r="S47" s="175"/>
      <c r="T47" s="175"/>
      <c r="U47" s="176"/>
    </row>
    <row r="48" spans="1:21" ht="15.75" thickBot="1" x14ac:dyDescent="0.3">
      <c r="A48" s="180">
        <f t="shared" si="3"/>
        <v>2020</v>
      </c>
      <c r="B48" s="181">
        <v>2000</v>
      </c>
      <c r="C48" s="182"/>
      <c r="D48" s="189"/>
      <c r="E48" s="157">
        <f t="shared" ref="E48:U48" si="12">ROUND((($B$19/50)^E$9)*E$8*$B48/1000,0)</f>
        <v>1216</v>
      </c>
      <c r="F48" s="157">
        <f t="shared" si="12"/>
        <v>1488</v>
      </c>
      <c r="G48" s="157">
        <f t="shared" si="12"/>
        <v>1748</v>
      </c>
      <c r="H48" s="157">
        <f t="shared" si="12"/>
        <v>2000</v>
      </c>
      <c r="I48" s="158">
        <f t="shared" si="12"/>
        <v>2474</v>
      </c>
      <c r="J48" s="156">
        <f t="shared" si="12"/>
        <v>1686</v>
      </c>
      <c r="K48" s="157">
        <f t="shared" si="12"/>
        <v>2110</v>
      </c>
      <c r="L48" s="157">
        <f t="shared" si="12"/>
        <v>2510</v>
      </c>
      <c r="M48" s="157">
        <f t="shared" si="12"/>
        <v>2892</v>
      </c>
      <c r="N48" s="157">
        <f t="shared" si="12"/>
        <v>3260</v>
      </c>
      <c r="O48" s="177"/>
      <c r="P48" s="156">
        <f t="shared" si="12"/>
        <v>2382</v>
      </c>
      <c r="Q48" s="157">
        <f t="shared" si="12"/>
        <v>2958</v>
      </c>
      <c r="R48" s="157">
        <f t="shared" si="12"/>
        <v>3516</v>
      </c>
      <c r="S48" s="157">
        <f t="shared" si="12"/>
        <v>4062</v>
      </c>
      <c r="T48" s="157">
        <f t="shared" si="12"/>
        <v>4602</v>
      </c>
      <c r="U48" s="158">
        <f t="shared" si="12"/>
        <v>5670</v>
      </c>
    </row>
    <row r="49" spans="1:2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.75" thickBot="1" x14ac:dyDescent="0.3">
      <c r="A50" s="5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x14ac:dyDescent="0.25">
      <c r="A51" s="224" t="s">
        <v>27</v>
      </c>
      <c r="B51" s="225"/>
      <c r="C51" s="226"/>
      <c r="D51" s="236" t="str">
        <f>D27</f>
        <v>T11 (1PK)</v>
      </c>
      <c r="E51" s="237"/>
      <c r="F51" s="237"/>
      <c r="G51" s="237"/>
      <c r="H51" s="237"/>
      <c r="I51" s="238"/>
      <c r="J51" s="236" t="str">
        <f>J27</f>
        <v>T22 (2PK)</v>
      </c>
      <c r="K51" s="237"/>
      <c r="L51" s="237"/>
      <c r="M51" s="237"/>
      <c r="N51" s="237"/>
      <c r="O51" s="238"/>
      <c r="P51" s="236" t="str">
        <f>P27</f>
        <v>T33 (3PK)</v>
      </c>
      <c r="Q51" s="237"/>
      <c r="R51" s="237"/>
      <c r="S51" s="237"/>
      <c r="T51" s="237"/>
      <c r="U51" s="238"/>
    </row>
    <row r="52" spans="1:21" ht="15" x14ac:dyDescent="0.25">
      <c r="A52" s="227" t="s">
        <v>28</v>
      </c>
      <c r="B52" s="228"/>
      <c r="C52" s="229"/>
      <c r="D52" s="86">
        <v>320</v>
      </c>
      <c r="E52" s="87">
        <v>420</v>
      </c>
      <c r="F52" s="87">
        <v>520</v>
      </c>
      <c r="G52" s="87">
        <v>620</v>
      </c>
      <c r="H52" s="87">
        <v>720</v>
      </c>
      <c r="I52" s="88">
        <v>920</v>
      </c>
      <c r="J52" s="86">
        <v>320</v>
      </c>
      <c r="K52" s="87">
        <v>420</v>
      </c>
      <c r="L52" s="87">
        <v>520</v>
      </c>
      <c r="M52" s="87">
        <v>620</v>
      </c>
      <c r="N52" s="87">
        <v>720</v>
      </c>
      <c r="O52" s="88">
        <v>920</v>
      </c>
      <c r="P52" s="86">
        <v>320</v>
      </c>
      <c r="Q52" s="87">
        <v>420</v>
      </c>
      <c r="R52" s="87">
        <v>520</v>
      </c>
      <c r="S52" s="87">
        <v>620</v>
      </c>
      <c r="T52" s="87">
        <v>720</v>
      </c>
      <c r="U52" s="88">
        <v>920</v>
      </c>
    </row>
    <row r="53" spans="1:21" ht="15.75" thickBot="1" x14ac:dyDescent="0.3">
      <c r="A53" s="233" t="s">
        <v>29</v>
      </c>
      <c r="B53" s="234"/>
      <c r="C53" s="235"/>
      <c r="D53" s="92">
        <v>300</v>
      </c>
      <c r="E53" s="93">
        <v>400</v>
      </c>
      <c r="F53" s="93">
        <v>500</v>
      </c>
      <c r="G53" s="93">
        <v>600</v>
      </c>
      <c r="H53" s="93">
        <v>700</v>
      </c>
      <c r="I53" s="94">
        <v>900</v>
      </c>
      <c r="J53" s="92">
        <v>300</v>
      </c>
      <c r="K53" s="93">
        <v>400</v>
      </c>
      <c r="L53" s="93">
        <v>500</v>
      </c>
      <c r="M53" s="93">
        <v>600</v>
      </c>
      <c r="N53" s="93">
        <v>700</v>
      </c>
      <c r="O53" s="94">
        <v>900</v>
      </c>
      <c r="P53" s="92">
        <v>300</v>
      </c>
      <c r="Q53" s="93">
        <v>400</v>
      </c>
      <c r="R53" s="93">
        <v>500</v>
      </c>
      <c r="S53" s="93">
        <v>600</v>
      </c>
      <c r="T53" s="93">
        <v>700</v>
      </c>
      <c r="U53" s="94">
        <v>900</v>
      </c>
    </row>
    <row r="54" spans="1:21" ht="15" x14ac:dyDescent="0.25">
      <c r="A54" s="266" t="s">
        <v>42</v>
      </c>
      <c r="B54" s="273" t="s">
        <v>26</v>
      </c>
      <c r="C54" s="273"/>
      <c r="D54" s="95"/>
      <c r="E54" s="96"/>
      <c r="F54" s="96"/>
      <c r="G54" s="96"/>
      <c r="H54" s="96"/>
      <c r="I54" s="97"/>
      <c r="J54" s="95"/>
      <c r="K54" s="96"/>
      <c r="L54" s="96"/>
      <c r="M54" s="96"/>
      <c r="N54" s="96"/>
      <c r="O54" s="97"/>
      <c r="P54" s="95"/>
      <c r="Q54" s="96"/>
      <c r="R54" s="96"/>
      <c r="S54" s="96"/>
      <c r="T54" s="96"/>
      <c r="U54" s="97"/>
    </row>
    <row r="55" spans="1:21" ht="15.75" customHeight="1" thickBot="1" x14ac:dyDescent="0.25">
      <c r="A55" s="267"/>
      <c r="B55" s="271"/>
      <c r="C55" s="271"/>
      <c r="D55" s="98"/>
      <c r="E55" s="99"/>
      <c r="F55" s="99"/>
      <c r="G55" s="99"/>
      <c r="H55" s="99"/>
      <c r="I55" s="100"/>
      <c r="J55" s="98"/>
      <c r="K55" s="99"/>
      <c r="L55" s="99"/>
      <c r="M55" s="99"/>
      <c r="N55" s="99"/>
      <c r="O55" s="100"/>
      <c r="P55" s="98"/>
      <c r="Q55" s="99"/>
      <c r="R55" s="99"/>
      <c r="S55" s="99"/>
      <c r="T55" s="99"/>
      <c r="U55" s="100"/>
    </row>
    <row r="56" spans="1:21" ht="15" x14ac:dyDescent="0.25">
      <c r="A56" s="147">
        <f t="shared" ref="A56:A72" si="13">B56+20</f>
        <v>420</v>
      </c>
      <c r="B56" s="148">
        <v>400</v>
      </c>
      <c r="C56" s="149"/>
      <c r="D56" s="153">
        <f t="shared" ref="D56:U56" si="14">ROUND(D$8*$B56/1000*($F$19/$D$19)^D$9,0)</f>
        <v>148</v>
      </c>
      <c r="E56" s="154">
        <f t="shared" si="14"/>
        <v>191</v>
      </c>
      <c r="F56" s="154">
        <f t="shared" si="14"/>
        <v>234</v>
      </c>
      <c r="G56" s="154">
        <f t="shared" si="14"/>
        <v>275</v>
      </c>
      <c r="H56" s="154">
        <f t="shared" si="14"/>
        <v>314</v>
      </c>
      <c r="I56" s="155">
        <f t="shared" si="14"/>
        <v>386</v>
      </c>
      <c r="J56" s="153">
        <f t="shared" si="14"/>
        <v>264</v>
      </c>
      <c r="K56" s="154">
        <f t="shared" si="14"/>
        <v>330</v>
      </c>
      <c r="L56" s="154">
        <f t="shared" si="14"/>
        <v>391</v>
      </c>
      <c r="M56" s="154">
        <f t="shared" si="14"/>
        <v>450</v>
      </c>
      <c r="N56" s="154">
        <f t="shared" si="14"/>
        <v>506</v>
      </c>
      <c r="O56" s="214"/>
      <c r="P56" s="153">
        <f t="shared" si="14"/>
        <v>373</v>
      </c>
      <c r="Q56" s="154">
        <f t="shared" si="14"/>
        <v>462</v>
      </c>
      <c r="R56" s="154">
        <f t="shared" si="14"/>
        <v>549</v>
      </c>
      <c r="S56" s="154">
        <f t="shared" si="14"/>
        <v>634</v>
      </c>
      <c r="T56" s="154">
        <f t="shared" si="14"/>
        <v>718</v>
      </c>
      <c r="U56" s="155">
        <f t="shared" si="14"/>
        <v>885</v>
      </c>
    </row>
    <row r="57" spans="1:21" ht="15" x14ac:dyDescent="0.25">
      <c r="A57" s="101">
        <f t="shared" si="13"/>
        <v>520</v>
      </c>
      <c r="B57" s="102">
        <v>500</v>
      </c>
      <c r="C57" s="103"/>
      <c r="D57" s="174"/>
      <c r="E57" s="175"/>
      <c r="F57" s="175"/>
      <c r="G57" s="175"/>
      <c r="H57" s="175"/>
      <c r="I57" s="176"/>
      <c r="J57" s="174"/>
      <c r="K57" s="175"/>
      <c r="L57" s="175"/>
      <c r="M57" s="175"/>
      <c r="N57" s="175"/>
      <c r="O57" s="176"/>
      <c r="P57" s="174"/>
      <c r="Q57" s="175"/>
      <c r="R57" s="175"/>
      <c r="S57" s="175"/>
      <c r="T57" s="175"/>
      <c r="U57" s="176"/>
    </row>
    <row r="58" spans="1:21" ht="15" x14ac:dyDescent="0.25">
      <c r="A58" s="101">
        <f t="shared" si="13"/>
        <v>620</v>
      </c>
      <c r="B58" s="102">
        <v>600</v>
      </c>
      <c r="C58" s="103"/>
      <c r="D58" s="83">
        <f t="shared" ref="D58:U58" si="15">ROUND(D$8*$B58/1000*($F$19/$D$19)^D$9,0)</f>
        <v>221</v>
      </c>
      <c r="E58" s="81">
        <f t="shared" si="15"/>
        <v>287</v>
      </c>
      <c r="F58" s="81">
        <f t="shared" si="15"/>
        <v>351</v>
      </c>
      <c r="G58" s="81">
        <f t="shared" si="15"/>
        <v>412</v>
      </c>
      <c r="H58" s="81">
        <f t="shared" si="15"/>
        <v>470</v>
      </c>
      <c r="I58" s="82">
        <f t="shared" si="15"/>
        <v>579</v>
      </c>
      <c r="J58" s="83">
        <f t="shared" si="15"/>
        <v>396</v>
      </c>
      <c r="K58" s="81">
        <f t="shared" si="15"/>
        <v>495</v>
      </c>
      <c r="L58" s="81">
        <f t="shared" si="15"/>
        <v>587</v>
      </c>
      <c r="M58" s="81">
        <f t="shared" si="15"/>
        <v>675</v>
      </c>
      <c r="N58" s="81">
        <f t="shared" si="15"/>
        <v>760</v>
      </c>
      <c r="O58" s="176"/>
      <c r="P58" s="83">
        <f t="shared" si="15"/>
        <v>559</v>
      </c>
      <c r="Q58" s="81">
        <f t="shared" si="15"/>
        <v>693</v>
      </c>
      <c r="R58" s="81">
        <f t="shared" si="15"/>
        <v>824</v>
      </c>
      <c r="S58" s="81">
        <f t="shared" si="15"/>
        <v>951</v>
      </c>
      <c r="T58" s="81">
        <f t="shared" si="15"/>
        <v>1077</v>
      </c>
      <c r="U58" s="82">
        <f t="shared" si="15"/>
        <v>1327</v>
      </c>
    </row>
    <row r="59" spans="1:21" ht="15" x14ac:dyDescent="0.25">
      <c r="A59" s="101">
        <f t="shared" si="13"/>
        <v>720</v>
      </c>
      <c r="B59" s="102">
        <v>700</v>
      </c>
      <c r="C59" s="103"/>
      <c r="D59" s="174"/>
      <c r="E59" s="175"/>
      <c r="F59" s="175"/>
      <c r="G59" s="175"/>
      <c r="H59" s="175"/>
      <c r="I59" s="176"/>
      <c r="J59" s="174"/>
      <c r="K59" s="175"/>
      <c r="L59" s="175"/>
      <c r="M59" s="175"/>
      <c r="N59" s="175"/>
      <c r="O59" s="176"/>
      <c r="P59" s="174"/>
      <c r="Q59" s="175"/>
      <c r="R59" s="175"/>
      <c r="S59" s="175"/>
      <c r="T59" s="175"/>
      <c r="U59" s="176"/>
    </row>
    <row r="60" spans="1:21" ht="15" x14ac:dyDescent="0.25">
      <c r="A60" s="101">
        <f t="shared" si="13"/>
        <v>820</v>
      </c>
      <c r="B60" s="102">
        <v>800</v>
      </c>
      <c r="C60" s="103"/>
      <c r="D60" s="83">
        <f t="shared" ref="D60:U60" si="16">ROUND(D$8*$B60/1000*($F$19/$D$19)^D$9,0)</f>
        <v>295</v>
      </c>
      <c r="E60" s="81">
        <f t="shared" si="16"/>
        <v>383</v>
      </c>
      <c r="F60" s="81">
        <f t="shared" si="16"/>
        <v>468</v>
      </c>
      <c r="G60" s="81">
        <f t="shared" si="16"/>
        <v>549</v>
      </c>
      <c r="H60" s="81">
        <f t="shared" si="16"/>
        <v>627</v>
      </c>
      <c r="I60" s="82">
        <f t="shared" si="16"/>
        <v>772</v>
      </c>
      <c r="J60" s="83">
        <f t="shared" si="16"/>
        <v>528</v>
      </c>
      <c r="K60" s="81">
        <f t="shared" si="16"/>
        <v>660</v>
      </c>
      <c r="L60" s="81">
        <f t="shared" si="16"/>
        <v>783</v>
      </c>
      <c r="M60" s="81">
        <f t="shared" si="16"/>
        <v>900</v>
      </c>
      <c r="N60" s="81">
        <f t="shared" si="16"/>
        <v>1013</v>
      </c>
      <c r="O60" s="176"/>
      <c r="P60" s="83">
        <f t="shared" si="16"/>
        <v>745</v>
      </c>
      <c r="Q60" s="81">
        <f t="shared" si="16"/>
        <v>925</v>
      </c>
      <c r="R60" s="81">
        <f t="shared" si="16"/>
        <v>1098</v>
      </c>
      <c r="S60" s="81">
        <f t="shared" si="16"/>
        <v>1268</v>
      </c>
      <c r="T60" s="81">
        <f t="shared" si="16"/>
        <v>1436</v>
      </c>
      <c r="U60" s="82">
        <f t="shared" si="16"/>
        <v>1769</v>
      </c>
    </row>
    <row r="61" spans="1:21" ht="15" x14ac:dyDescent="0.25">
      <c r="A61" s="101">
        <f t="shared" si="13"/>
        <v>920</v>
      </c>
      <c r="B61" s="102">
        <v>900</v>
      </c>
      <c r="C61" s="103"/>
      <c r="D61" s="174"/>
      <c r="E61" s="175"/>
      <c r="F61" s="175"/>
      <c r="G61" s="175"/>
      <c r="H61" s="175"/>
      <c r="I61" s="176"/>
      <c r="J61" s="174"/>
      <c r="K61" s="175"/>
      <c r="L61" s="175"/>
      <c r="M61" s="175"/>
      <c r="N61" s="175"/>
      <c r="O61" s="176"/>
      <c r="P61" s="174"/>
      <c r="Q61" s="175"/>
      <c r="R61" s="175"/>
      <c r="S61" s="175"/>
      <c r="T61" s="175"/>
      <c r="U61" s="176"/>
    </row>
    <row r="62" spans="1:21" ht="15" x14ac:dyDescent="0.25">
      <c r="A62" s="101">
        <f t="shared" si="13"/>
        <v>1020</v>
      </c>
      <c r="B62" s="102">
        <v>1000</v>
      </c>
      <c r="C62" s="103"/>
      <c r="D62" s="83">
        <f t="shared" ref="D62:U62" si="17">ROUND(D$8*$B62/1000*($F$19/$D$19)^D$9,0)</f>
        <v>369</v>
      </c>
      <c r="E62" s="81">
        <f t="shared" si="17"/>
        <v>479</v>
      </c>
      <c r="F62" s="81">
        <f t="shared" si="17"/>
        <v>585</v>
      </c>
      <c r="G62" s="81">
        <f t="shared" si="17"/>
        <v>687</v>
      </c>
      <c r="H62" s="81">
        <f t="shared" si="17"/>
        <v>784</v>
      </c>
      <c r="I62" s="82">
        <f t="shared" si="17"/>
        <v>964</v>
      </c>
      <c r="J62" s="83">
        <f t="shared" si="17"/>
        <v>660</v>
      </c>
      <c r="K62" s="81">
        <f t="shared" si="17"/>
        <v>824</v>
      </c>
      <c r="L62" s="81">
        <f t="shared" si="17"/>
        <v>979</v>
      </c>
      <c r="M62" s="81">
        <f t="shared" si="17"/>
        <v>1125</v>
      </c>
      <c r="N62" s="81">
        <f t="shared" si="17"/>
        <v>1266</v>
      </c>
      <c r="O62" s="176"/>
      <c r="P62" s="83">
        <f t="shared" si="17"/>
        <v>931</v>
      </c>
      <c r="Q62" s="81">
        <f t="shared" si="17"/>
        <v>1156</v>
      </c>
      <c r="R62" s="81">
        <f t="shared" si="17"/>
        <v>1373</v>
      </c>
      <c r="S62" s="81">
        <f t="shared" si="17"/>
        <v>1585</v>
      </c>
      <c r="T62" s="81">
        <f t="shared" si="17"/>
        <v>1795</v>
      </c>
      <c r="U62" s="82">
        <f t="shared" si="17"/>
        <v>2212</v>
      </c>
    </row>
    <row r="63" spans="1:21" ht="15" x14ac:dyDescent="0.25">
      <c r="A63" s="101">
        <f t="shared" si="13"/>
        <v>1120</v>
      </c>
      <c r="B63" s="102">
        <v>1100</v>
      </c>
      <c r="C63" s="103"/>
      <c r="D63" s="174"/>
      <c r="E63" s="175"/>
      <c r="F63" s="175"/>
      <c r="G63" s="175"/>
      <c r="H63" s="175"/>
      <c r="I63" s="176"/>
      <c r="J63" s="174"/>
      <c r="K63" s="175"/>
      <c r="L63" s="175"/>
      <c r="M63" s="175"/>
      <c r="N63" s="175"/>
      <c r="O63" s="176"/>
      <c r="P63" s="174"/>
      <c r="Q63" s="175"/>
      <c r="R63" s="175"/>
      <c r="S63" s="175"/>
      <c r="T63" s="175"/>
      <c r="U63" s="176"/>
    </row>
    <row r="64" spans="1:21" ht="15" x14ac:dyDescent="0.25">
      <c r="A64" s="101">
        <f t="shared" si="13"/>
        <v>1220</v>
      </c>
      <c r="B64" s="102">
        <v>1200</v>
      </c>
      <c r="C64" s="103"/>
      <c r="D64" s="83">
        <f t="shared" ref="D64:U64" si="18">ROUND(D$8*$B64/1000*($F$19/$D$19)^D$9,0)</f>
        <v>443</v>
      </c>
      <c r="E64" s="81">
        <f t="shared" si="18"/>
        <v>574</v>
      </c>
      <c r="F64" s="81">
        <f t="shared" si="18"/>
        <v>702</v>
      </c>
      <c r="G64" s="81">
        <f t="shared" si="18"/>
        <v>824</v>
      </c>
      <c r="H64" s="81">
        <f t="shared" si="18"/>
        <v>941</v>
      </c>
      <c r="I64" s="82">
        <f t="shared" si="18"/>
        <v>1157</v>
      </c>
      <c r="J64" s="83">
        <f t="shared" si="18"/>
        <v>792</v>
      </c>
      <c r="K64" s="81">
        <f t="shared" si="18"/>
        <v>989</v>
      </c>
      <c r="L64" s="81">
        <f t="shared" si="18"/>
        <v>1174</v>
      </c>
      <c r="M64" s="81">
        <f t="shared" si="18"/>
        <v>1350</v>
      </c>
      <c r="N64" s="81">
        <f t="shared" si="18"/>
        <v>1519</v>
      </c>
      <c r="O64" s="176"/>
      <c r="P64" s="83">
        <f t="shared" si="18"/>
        <v>1118</v>
      </c>
      <c r="Q64" s="81">
        <f t="shared" si="18"/>
        <v>1387</v>
      </c>
      <c r="R64" s="81">
        <f t="shared" si="18"/>
        <v>1647</v>
      </c>
      <c r="S64" s="81">
        <f t="shared" si="18"/>
        <v>1902</v>
      </c>
      <c r="T64" s="81">
        <f t="shared" si="18"/>
        <v>2154</v>
      </c>
      <c r="U64" s="82">
        <f t="shared" si="18"/>
        <v>2654</v>
      </c>
    </row>
    <row r="65" spans="1:21" ht="15" x14ac:dyDescent="0.25">
      <c r="A65" s="101">
        <f t="shared" si="13"/>
        <v>1320</v>
      </c>
      <c r="B65" s="102">
        <v>1300</v>
      </c>
      <c r="C65" s="103"/>
      <c r="D65" s="174"/>
      <c r="E65" s="175"/>
      <c r="F65" s="175"/>
      <c r="G65" s="175"/>
      <c r="H65" s="175"/>
      <c r="I65" s="176"/>
      <c r="J65" s="174"/>
      <c r="K65" s="175"/>
      <c r="L65" s="175"/>
      <c r="M65" s="175"/>
      <c r="N65" s="175"/>
      <c r="O65" s="176"/>
      <c r="P65" s="174"/>
      <c r="Q65" s="175"/>
      <c r="R65" s="175"/>
      <c r="S65" s="175"/>
      <c r="T65" s="175"/>
      <c r="U65" s="176"/>
    </row>
    <row r="66" spans="1:21" ht="15" x14ac:dyDescent="0.25">
      <c r="A66" s="101">
        <f t="shared" si="13"/>
        <v>1420</v>
      </c>
      <c r="B66" s="102">
        <v>1400</v>
      </c>
      <c r="C66" s="103"/>
      <c r="D66" s="83">
        <f t="shared" ref="D66:U66" si="19">ROUND(D$8*$B66/1000*($F$19/$D$19)^D$9,0)</f>
        <v>516</v>
      </c>
      <c r="E66" s="81">
        <f t="shared" si="19"/>
        <v>670</v>
      </c>
      <c r="F66" s="81">
        <f t="shared" si="19"/>
        <v>819</v>
      </c>
      <c r="G66" s="81">
        <f t="shared" si="19"/>
        <v>962</v>
      </c>
      <c r="H66" s="81">
        <f t="shared" si="19"/>
        <v>1097</v>
      </c>
      <c r="I66" s="82">
        <f t="shared" si="19"/>
        <v>1350</v>
      </c>
      <c r="J66" s="83">
        <f t="shared" si="19"/>
        <v>924</v>
      </c>
      <c r="K66" s="81">
        <f t="shared" si="19"/>
        <v>1154</v>
      </c>
      <c r="L66" s="81">
        <f t="shared" si="19"/>
        <v>1370</v>
      </c>
      <c r="M66" s="81">
        <f t="shared" si="19"/>
        <v>1575</v>
      </c>
      <c r="N66" s="81">
        <f t="shared" si="19"/>
        <v>1773</v>
      </c>
      <c r="O66" s="176"/>
      <c r="P66" s="83">
        <f t="shared" si="19"/>
        <v>1304</v>
      </c>
      <c r="Q66" s="81">
        <f t="shared" si="19"/>
        <v>1618</v>
      </c>
      <c r="R66" s="81">
        <f t="shared" si="19"/>
        <v>1922</v>
      </c>
      <c r="S66" s="81">
        <f t="shared" si="19"/>
        <v>2218</v>
      </c>
      <c r="T66" s="81">
        <f t="shared" si="19"/>
        <v>2513</v>
      </c>
      <c r="U66" s="82">
        <f t="shared" si="19"/>
        <v>3096</v>
      </c>
    </row>
    <row r="67" spans="1:21" ht="15" x14ac:dyDescent="0.25">
      <c r="A67" s="101">
        <f t="shared" si="13"/>
        <v>1520</v>
      </c>
      <c r="B67" s="102">
        <v>1500</v>
      </c>
      <c r="C67" s="103"/>
      <c r="D67" s="174"/>
      <c r="E67" s="175"/>
      <c r="F67" s="175"/>
      <c r="G67" s="175"/>
      <c r="H67" s="175"/>
      <c r="I67" s="176"/>
      <c r="J67" s="174"/>
      <c r="K67" s="175"/>
      <c r="L67" s="175"/>
      <c r="M67" s="175"/>
      <c r="N67" s="175"/>
      <c r="O67" s="176"/>
      <c r="P67" s="174"/>
      <c r="Q67" s="175"/>
      <c r="R67" s="175"/>
      <c r="S67" s="175"/>
      <c r="T67" s="175"/>
      <c r="U67" s="176"/>
    </row>
    <row r="68" spans="1:21" ht="15" x14ac:dyDescent="0.25">
      <c r="A68" s="101">
        <f t="shared" si="13"/>
        <v>1620</v>
      </c>
      <c r="B68" s="102">
        <v>1600</v>
      </c>
      <c r="C68" s="103"/>
      <c r="D68" s="174"/>
      <c r="E68" s="81">
        <f t="shared" ref="E68:U68" si="20">ROUND(E$8*$B68/1000*($F$19/$D$19)^E$9,0)</f>
        <v>766</v>
      </c>
      <c r="F68" s="81">
        <f t="shared" si="20"/>
        <v>936</v>
      </c>
      <c r="G68" s="81">
        <f t="shared" si="20"/>
        <v>1099</v>
      </c>
      <c r="H68" s="81">
        <f t="shared" si="20"/>
        <v>1254</v>
      </c>
      <c r="I68" s="82">
        <f t="shared" si="20"/>
        <v>1543</v>
      </c>
      <c r="J68" s="83">
        <f t="shared" si="20"/>
        <v>1057</v>
      </c>
      <c r="K68" s="81">
        <f t="shared" si="20"/>
        <v>1319</v>
      </c>
      <c r="L68" s="81">
        <f t="shared" si="20"/>
        <v>1566</v>
      </c>
      <c r="M68" s="81">
        <f t="shared" si="20"/>
        <v>1800</v>
      </c>
      <c r="N68" s="81">
        <f t="shared" si="20"/>
        <v>2026</v>
      </c>
      <c r="O68" s="176"/>
      <c r="P68" s="83">
        <f t="shared" si="20"/>
        <v>1490</v>
      </c>
      <c r="Q68" s="81">
        <f t="shared" si="20"/>
        <v>1849</v>
      </c>
      <c r="R68" s="81">
        <f t="shared" si="20"/>
        <v>2196</v>
      </c>
      <c r="S68" s="81">
        <f t="shared" si="20"/>
        <v>2535</v>
      </c>
      <c r="T68" s="81">
        <f t="shared" si="20"/>
        <v>2872</v>
      </c>
      <c r="U68" s="82">
        <f t="shared" si="20"/>
        <v>3539</v>
      </c>
    </row>
    <row r="69" spans="1:21" ht="15" x14ac:dyDescent="0.25">
      <c r="A69" s="101">
        <f t="shared" si="13"/>
        <v>1720</v>
      </c>
      <c r="B69" s="102">
        <v>1700</v>
      </c>
      <c r="C69" s="103"/>
      <c r="D69" s="174"/>
      <c r="E69" s="175"/>
      <c r="F69" s="175"/>
      <c r="G69" s="175"/>
      <c r="H69" s="175"/>
      <c r="I69" s="176"/>
      <c r="J69" s="174"/>
      <c r="K69" s="175"/>
      <c r="L69" s="175"/>
      <c r="M69" s="175"/>
      <c r="N69" s="175"/>
      <c r="O69" s="176"/>
      <c r="P69" s="174"/>
      <c r="Q69" s="175"/>
      <c r="R69" s="175"/>
      <c r="S69" s="175"/>
      <c r="T69" s="175"/>
      <c r="U69" s="176"/>
    </row>
    <row r="70" spans="1:21" ht="15" x14ac:dyDescent="0.25">
      <c r="A70" s="101">
        <f t="shared" si="13"/>
        <v>1820</v>
      </c>
      <c r="B70" s="102">
        <v>1800</v>
      </c>
      <c r="C70" s="103"/>
      <c r="D70" s="174"/>
      <c r="E70" s="81">
        <f t="shared" ref="E70:U70" si="21">ROUND(E$8*$B70/1000*($F$19/$D$19)^E$9,0)</f>
        <v>862</v>
      </c>
      <c r="F70" s="81">
        <f t="shared" si="21"/>
        <v>1053</v>
      </c>
      <c r="G70" s="81">
        <f t="shared" si="21"/>
        <v>1236</v>
      </c>
      <c r="H70" s="81">
        <f t="shared" si="21"/>
        <v>1411</v>
      </c>
      <c r="I70" s="82">
        <f t="shared" si="21"/>
        <v>1736</v>
      </c>
      <c r="J70" s="83">
        <f t="shared" si="21"/>
        <v>1189</v>
      </c>
      <c r="K70" s="81">
        <f t="shared" si="21"/>
        <v>1484</v>
      </c>
      <c r="L70" s="81">
        <f t="shared" si="21"/>
        <v>1761</v>
      </c>
      <c r="M70" s="81">
        <f t="shared" si="21"/>
        <v>2025</v>
      </c>
      <c r="N70" s="81">
        <f t="shared" si="21"/>
        <v>2279</v>
      </c>
      <c r="O70" s="176"/>
      <c r="P70" s="83">
        <f t="shared" si="21"/>
        <v>1677</v>
      </c>
      <c r="Q70" s="81">
        <f t="shared" si="21"/>
        <v>2080</v>
      </c>
      <c r="R70" s="81">
        <f t="shared" si="21"/>
        <v>2471</v>
      </c>
      <c r="S70" s="81">
        <f t="shared" si="21"/>
        <v>2852</v>
      </c>
      <c r="T70" s="81">
        <f t="shared" si="21"/>
        <v>3231</v>
      </c>
      <c r="U70" s="82">
        <f t="shared" si="21"/>
        <v>3981</v>
      </c>
    </row>
    <row r="71" spans="1:21" ht="15" x14ac:dyDescent="0.25">
      <c r="A71" s="101">
        <f t="shared" si="13"/>
        <v>1920</v>
      </c>
      <c r="B71" s="102">
        <v>1900</v>
      </c>
      <c r="C71" s="103"/>
      <c r="D71" s="174"/>
      <c r="E71" s="175"/>
      <c r="F71" s="175"/>
      <c r="G71" s="175"/>
      <c r="H71" s="175"/>
      <c r="I71" s="176"/>
      <c r="J71" s="174"/>
      <c r="K71" s="175"/>
      <c r="L71" s="175"/>
      <c r="M71" s="175"/>
      <c r="N71" s="175"/>
      <c r="O71" s="176"/>
      <c r="P71" s="174"/>
      <c r="Q71" s="175"/>
      <c r="R71" s="175"/>
      <c r="S71" s="175"/>
      <c r="T71" s="175"/>
      <c r="U71" s="176"/>
    </row>
    <row r="72" spans="1:21" ht="15.75" thickBot="1" x14ac:dyDescent="0.3">
      <c r="A72" s="183">
        <f t="shared" si="13"/>
        <v>2020</v>
      </c>
      <c r="B72" s="184">
        <v>2000</v>
      </c>
      <c r="C72" s="185"/>
      <c r="D72" s="190"/>
      <c r="E72" s="157">
        <f t="shared" ref="E72:U72" si="22">ROUND(E$8*$B72/1000*($F$19/$D$19)^E$9,0)</f>
        <v>957</v>
      </c>
      <c r="F72" s="157">
        <f t="shared" si="22"/>
        <v>1170</v>
      </c>
      <c r="G72" s="157">
        <f t="shared" si="22"/>
        <v>1374</v>
      </c>
      <c r="H72" s="157">
        <f t="shared" si="22"/>
        <v>1568</v>
      </c>
      <c r="I72" s="158">
        <f t="shared" si="22"/>
        <v>1929</v>
      </c>
      <c r="J72" s="156">
        <f t="shared" si="22"/>
        <v>1321</v>
      </c>
      <c r="K72" s="157">
        <f t="shared" si="22"/>
        <v>1649</v>
      </c>
      <c r="L72" s="157">
        <f t="shared" si="22"/>
        <v>1957</v>
      </c>
      <c r="M72" s="157">
        <f t="shared" si="22"/>
        <v>2250</v>
      </c>
      <c r="N72" s="157">
        <f t="shared" si="22"/>
        <v>2532</v>
      </c>
      <c r="O72" s="177"/>
      <c r="P72" s="156">
        <f t="shared" si="22"/>
        <v>1863</v>
      </c>
      <c r="Q72" s="157">
        <f t="shared" si="22"/>
        <v>2312</v>
      </c>
      <c r="R72" s="157">
        <f t="shared" si="22"/>
        <v>2745</v>
      </c>
      <c r="S72" s="157">
        <f t="shared" si="22"/>
        <v>3169</v>
      </c>
      <c r="T72" s="157">
        <f t="shared" si="22"/>
        <v>3590</v>
      </c>
      <c r="U72" s="158">
        <f t="shared" si="22"/>
        <v>4423</v>
      </c>
    </row>
    <row r="73" spans="1:21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 ht="15.75" thickBot="1" x14ac:dyDescent="0.3">
      <c r="A74" s="5" t="s">
        <v>20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 ht="15" x14ac:dyDescent="0.25">
      <c r="A75" s="257" t="s">
        <v>27</v>
      </c>
      <c r="B75" s="258"/>
      <c r="C75" s="259"/>
      <c r="D75" s="230" t="str">
        <f t="shared" ref="D75" si="23">D51</f>
        <v>T11 (1PK)</v>
      </c>
      <c r="E75" s="231"/>
      <c r="F75" s="231"/>
      <c r="G75" s="231"/>
      <c r="H75" s="231"/>
      <c r="I75" s="232"/>
      <c r="J75" s="230" t="str">
        <f t="shared" ref="J75" si="24">J51</f>
        <v>T22 (2PK)</v>
      </c>
      <c r="K75" s="231"/>
      <c r="L75" s="231"/>
      <c r="M75" s="231"/>
      <c r="N75" s="231"/>
      <c r="O75" s="232"/>
      <c r="P75" s="230" t="str">
        <f t="shared" ref="P75" si="25">P51</f>
        <v>T33 (3PK)</v>
      </c>
      <c r="Q75" s="231"/>
      <c r="R75" s="231"/>
      <c r="S75" s="231"/>
      <c r="T75" s="231"/>
      <c r="U75" s="232"/>
    </row>
    <row r="76" spans="1:21" ht="15" x14ac:dyDescent="0.25">
      <c r="A76" s="260" t="s">
        <v>28</v>
      </c>
      <c r="B76" s="261"/>
      <c r="C76" s="262"/>
      <c r="D76" s="105">
        <v>320</v>
      </c>
      <c r="E76" s="106">
        <v>420</v>
      </c>
      <c r="F76" s="106">
        <v>520</v>
      </c>
      <c r="G76" s="106">
        <v>620</v>
      </c>
      <c r="H76" s="106">
        <v>720</v>
      </c>
      <c r="I76" s="107">
        <v>920</v>
      </c>
      <c r="J76" s="105">
        <v>320</v>
      </c>
      <c r="K76" s="106">
        <v>420</v>
      </c>
      <c r="L76" s="106">
        <v>520</v>
      </c>
      <c r="M76" s="106">
        <v>620</v>
      </c>
      <c r="N76" s="106">
        <v>720</v>
      </c>
      <c r="O76" s="107">
        <v>920</v>
      </c>
      <c r="P76" s="105">
        <v>320</v>
      </c>
      <c r="Q76" s="106">
        <v>420</v>
      </c>
      <c r="R76" s="106">
        <v>520</v>
      </c>
      <c r="S76" s="106">
        <v>620</v>
      </c>
      <c r="T76" s="106">
        <v>720</v>
      </c>
      <c r="U76" s="107">
        <v>920</v>
      </c>
    </row>
    <row r="77" spans="1:21" ht="15.75" thickBot="1" x14ac:dyDescent="0.3">
      <c r="A77" s="263" t="s">
        <v>29</v>
      </c>
      <c r="B77" s="264"/>
      <c r="C77" s="265"/>
      <c r="D77" s="111">
        <v>300</v>
      </c>
      <c r="E77" s="112">
        <v>400</v>
      </c>
      <c r="F77" s="112">
        <v>500</v>
      </c>
      <c r="G77" s="112">
        <v>600</v>
      </c>
      <c r="H77" s="112">
        <v>700</v>
      </c>
      <c r="I77" s="113">
        <v>900</v>
      </c>
      <c r="J77" s="111">
        <v>300</v>
      </c>
      <c r="K77" s="112">
        <v>400</v>
      </c>
      <c r="L77" s="112">
        <v>500</v>
      </c>
      <c r="M77" s="112">
        <v>600</v>
      </c>
      <c r="N77" s="112">
        <v>700</v>
      </c>
      <c r="O77" s="113">
        <v>900</v>
      </c>
      <c r="P77" s="111">
        <v>300</v>
      </c>
      <c r="Q77" s="112">
        <v>400</v>
      </c>
      <c r="R77" s="112">
        <v>500</v>
      </c>
      <c r="S77" s="112">
        <v>600</v>
      </c>
      <c r="T77" s="112">
        <v>700</v>
      </c>
      <c r="U77" s="113">
        <v>900</v>
      </c>
    </row>
    <row r="78" spans="1:21" ht="15" x14ac:dyDescent="0.25">
      <c r="A78" s="268" t="s">
        <v>42</v>
      </c>
      <c r="B78" s="274" t="s">
        <v>26</v>
      </c>
      <c r="C78" s="274"/>
      <c r="D78" s="179"/>
      <c r="E78" s="115"/>
      <c r="F78" s="115"/>
      <c r="G78" s="115"/>
      <c r="H78" s="115"/>
      <c r="I78" s="116"/>
      <c r="J78" s="179"/>
      <c r="K78" s="115"/>
      <c r="L78" s="115"/>
      <c r="M78" s="115"/>
      <c r="N78" s="115"/>
      <c r="O78" s="116"/>
      <c r="P78" s="179"/>
      <c r="Q78" s="115"/>
      <c r="R78" s="115"/>
      <c r="S78" s="115"/>
      <c r="T78" s="115"/>
      <c r="U78" s="116"/>
    </row>
    <row r="79" spans="1:21" ht="15.75" thickBot="1" x14ac:dyDescent="0.3">
      <c r="A79" s="269"/>
      <c r="B79" s="256"/>
      <c r="C79" s="256"/>
      <c r="D79" s="178"/>
      <c r="E79" s="118"/>
      <c r="F79" s="118"/>
      <c r="G79" s="118"/>
      <c r="H79" s="118"/>
      <c r="I79" s="119"/>
      <c r="J79" s="178"/>
      <c r="K79" s="118"/>
      <c r="L79" s="118"/>
      <c r="M79" s="118"/>
      <c r="N79" s="118"/>
      <c r="O79" s="119"/>
      <c r="P79" s="178"/>
      <c r="Q79" s="118"/>
      <c r="R79" s="118"/>
      <c r="S79" s="118"/>
      <c r="T79" s="118"/>
      <c r="U79" s="119"/>
    </row>
    <row r="80" spans="1:21" ht="15" x14ac:dyDescent="0.25">
      <c r="A80" s="166">
        <f t="shared" ref="A80:A96" si="26">B80+20</f>
        <v>420</v>
      </c>
      <c r="B80" s="167">
        <v>400</v>
      </c>
      <c r="C80" s="168"/>
      <c r="D80" s="153">
        <f t="shared" ref="D80:U80" si="27">ROUND(D32*$G$16,0)</f>
        <v>638</v>
      </c>
      <c r="E80" s="154">
        <f t="shared" si="27"/>
        <v>829</v>
      </c>
      <c r="F80" s="154">
        <f t="shared" si="27"/>
        <v>1017</v>
      </c>
      <c r="G80" s="154">
        <f t="shared" si="27"/>
        <v>1194</v>
      </c>
      <c r="H80" s="154">
        <f t="shared" si="27"/>
        <v>1365</v>
      </c>
      <c r="I80" s="155">
        <f t="shared" si="27"/>
        <v>1689</v>
      </c>
      <c r="J80" s="153">
        <f t="shared" si="27"/>
        <v>1150</v>
      </c>
      <c r="K80" s="154">
        <f t="shared" si="27"/>
        <v>1440</v>
      </c>
      <c r="L80" s="154">
        <f t="shared" si="27"/>
        <v>1713</v>
      </c>
      <c r="M80" s="154">
        <f t="shared" si="27"/>
        <v>1972</v>
      </c>
      <c r="N80" s="154">
        <f t="shared" si="27"/>
        <v>2225</v>
      </c>
      <c r="O80" s="214"/>
      <c r="P80" s="153">
        <f t="shared" si="27"/>
        <v>1624</v>
      </c>
      <c r="Q80" s="154">
        <f t="shared" si="27"/>
        <v>2020</v>
      </c>
      <c r="R80" s="154">
        <f t="shared" si="27"/>
        <v>2399</v>
      </c>
      <c r="S80" s="154">
        <f t="shared" si="27"/>
        <v>2771</v>
      </c>
      <c r="T80" s="154">
        <f t="shared" si="27"/>
        <v>3139</v>
      </c>
      <c r="U80" s="155">
        <f t="shared" si="27"/>
        <v>3869</v>
      </c>
    </row>
    <row r="81" spans="1:21" ht="15" x14ac:dyDescent="0.25">
      <c r="A81" s="120">
        <f t="shared" si="26"/>
        <v>520</v>
      </c>
      <c r="B81" s="121">
        <v>500</v>
      </c>
      <c r="C81" s="122"/>
      <c r="D81" s="174"/>
      <c r="E81" s="175"/>
      <c r="F81" s="175"/>
      <c r="G81" s="175"/>
      <c r="H81" s="175"/>
      <c r="I81" s="176"/>
      <c r="J81" s="174"/>
      <c r="K81" s="175"/>
      <c r="L81" s="175"/>
      <c r="M81" s="175"/>
      <c r="N81" s="175"/>
      <c r="O81" s="176"/>
      <c r="P81" s="174"/>
      <c r="Q81" s="175"/>
      <c r="R81" s="175"/>
      <c r="S81" s="175"/>
      <c r="T81" s="175"/>
      <c r="U81" s="176"/>
    </row>
    <row r="82" spans="1:21" ht="15" x14ac:dyDescent="0.25">
      <c r="A82" s="120">
        <f t="shared" si="26"/>
        <v>620</v>
      </c>
      <c r="B82" s="121">
        <v>600</v>
      </c>
      <c r="C82" s="122"/>
      <c r="D82" s="83">
        <f t="shared" ref="D82:U82" si="28">ROUND(D34*$G$16,0)</f>
        <v>959</v>
      </c>
      <c r="E82" s="81">
        <f t="shared" si="28"/>
        <v>1245</v>
      </c>
      <c r="F82" s="81">
        <f t="shared" si="28"/>
        <v>1522</v>
      </c>
      <c r="G82" s="81">
        <f t="shared" si="28"/>
        <v>1788</v>
      </c>
      <c r="H82" s="81">
        <f t="shared" si="28"/>
        <v>2047</v>
      </c>
      <c r="I82" s="82">
        <f t="shared" si="28"/>
        <v>2532</v>
      </c>
      <c r="J82" s="83">
        <f t="shared" si="28"/>
        <v>1726</v>
      </c>
      <c r="K82" s="81">
        <f t="shared" si="28"/>
        <v>2160</v>
      </c>
      <c r="L82" s="81">
        <f t="shared" si="28"/>
        <v>2569</v>
      </c>
      <c r="M82" s="81">
        <f t="shared" si="28"/>
        <v>2962</v>
      </c>
      <c r="N82" s="81">
        <f t="shared" si="28"/>
        <v>3337</v>
      </c>
      <c r="O82" s="176"/>
      <c r="P82" s="83">
        <f t="shared" si="28"/>
        <v>2440</v>
      </c>
      <c r="Q82" s="81">
        <f t="shared" si="28"/>
        <v>3026</v>
      </c>
      <c r="R82" s="81">
        <f t="shared" si="28"/>
        <v>3600</v>
      </c>
      <c r="S82" s="81">
        <f t="shared" si="28"/>
        <v>4159</v>
      </c>
      <c r="T82" s="81">
        <f t="shared" si="28"/>
        <v>4712</v>
      </c>
      <c r="U82" s="82">
        <f t="shared" si="28"/>
        <v>5804</v>
      </c>
    </row>
    <row r="83" spans="1:21" ht="15" x14ac:dyDescent="0.25">
      <c r="A83" s="120">
        <f t="shared" si="26"/>
        <v>720</v>
      </c>
      <c r="B83" s="121">
        <v>700</v>
      </c>
      <c r="C83" s="122"/>
      <c r="D83" s="174"/>
      <c r="E83" s="175"/>
      <c r="F83" s="175"/>
      <c r="G83" s="175"/>
      <c r="H83" s="175"/>
      <c r="I83" s="176"/>
      <c r="J83" s="174"/>
      <c r="K83" s="175"/>
      <c r="L83" s="175"/>
      <c r="M83" s="175"/>
      <c r="N83" s="175"/>
      <c r="O83" s="176"/>
      <c r="P83" s="174"/>
      <c r="Q83" s="175"/>
      <c r="R83" s="175"/>
      <c r="S83" s="175"/>
      <c r="T83" s="175"/>
      <c r="U83" s="176"/>
    </row>
    <row r="84" spans="1:21" ht="15" x14ac:dyDescent="0.25">
      <c r="A84" s="120">
        <f t="shared" si="26"/>
        <v>820</v>
      </c>
      <c r="B84" s="121">
        <v>800</v>
      </c>
      <c r="C84" s="122"/>
      <c r="D84" s="83">
        <f t="shared" ref="D84:U84" si="29">ROUND(D36*$G$16,0)</f>
        <v>1276</v>
      </c>
      <c r="E84" s="81">
        <f t="shared" si="29"/>
        <v>1658</v>
      </c>
      <c r="F84" s="81">
        <f t="shared" si="29"/>
        <v>2030</v>
      </c>
      <c r="G84" s="81">
        <f t="shared" si="29"/>
        <v>2385</v>
      </c>
      <c r="H84" s="81">
        <f t="shared" si="29"/>
        <v>2730</v>
      </c>
      <c r="I84" s="82">
        <f t="shared" si="29"/>
        <v>3378</v>
      </c>
      <c r="J84" s="83">
        <f t="shared" si="29"/>
        <v>2300</v>
      </c>
      <c r="K84" s="81">
        <f t="shared" si="29"/>
        <v>2880</v>
      </c>
      <c r="L84" s="81">
        <f t="shared" si="29"/>
        <v>3426</v>
      </c>
      <c r="M84" s="81">
        <f t="shared" si="29"/>
        <v>3948</v>
      </c>
      <c r="N84" s="81">
        <f t="shared" si="29"/>
        <v>4449</v>
      </c>
      <c r="O84" s="176"/>
      <c r="P84" s="83">
        <f t="shared" si="29"/>
        <v>3252</v>
      </c>
      <c r="Q84" s="81">
        <f t="shared" si="29"/>
        <v>4036</v>
      </c>
      <c r="R84" s="81">
        <f t="shared" si="29"/>
        <v>4797</v>
      </c>
      <c r="S84" s="81">
        <f t="shared" si="29"/>
        <v>5545</v>
      </c>
      <c r="T84" s="81">
        <f t="shared" si="29"/>
        <v>6281</v>
      </c>
      <c r="U84" s="82">
        <f t="shared" si="29"/>
        <v>7738</v>
      </c>
    </row>
    <row r="85" spans="1:21" ht="15" x14ac:dyDescent="0.25">
      <c r="A85" s="120">
        <f t="shared" si="26"/>
        <v>920</v>
      </c>
      <c r="B85" s="121">
        <v>900</v>
      </c>
      <c r="C85" s="122"/>
      <c r="D85" s="174"/>
      <c r="E85" s="175"/>
      <c r="F85" s="175"/>
      <c r="G85" s="175"/>
      <c r="H85" s="175"/>
      <c r="I85" s="176"/>
      <c r="J85" s="174"/>
      <c r="K85" s="175"/>
      <c r="L85" s="175"/>
      <c r="M85" s="175"/>
      <c r="N85" s="175"/>
      <c r="O85" s="176"/>
      <c r="P85" s="174"/>
      <c r="Q85" s="175"/>
      <c r="R85" s="175"/>
      <c r="S85" s="175"/>
      <c r="T85" s="175"/>
      <c r="U85" s="176"/>
    </row>
    <row r="86" spans="1:21" ht="15" x14ac:dyDescent="0.25">
      <c r="A86" s="120">
        <f t="shared" si="26"/>
        <v>1020</v>
      </c>
      <c r="B86" s="121">
        <v>1000</v>
      </c>
      <c r="C86" s="122"/>
      <c r="D86" s="83">
        <f t="shared" ref="D86:U86" si="30">ROUND(D38*$G$16,0)</f>
        <v>1597</v>
      </c>
      <c r="E86" s="81">
        <f t="shared" si="30"/>
        <v>2074</v>
      </c>
      <c r="F86" s="81">
        <f t="shared" si="30"/>
        <v>2539</v>
      </c>
      <c r="G86" s="81">
        <f t="shared" si="30"/>
        <v>2982</v>
      </c>
      <c r="H86" s="81">
        <f t="shared" si="30"/>
        <v>3412</v>
      </c>
      <c r="I86" s="82">
        <f t="shared" si="30"/>
        <v>4221</v>
      </c>
      <c r="J86" s="83">
        <f t="shared" si="30"/>
        <v>2876</v>
      </c>
      <c r="K86" s="81">
        <f t="shared" si="30"/>
        <v>3600</v>
      </c>
      <c r="L86" s="81">
        <f t="shared" si="30"/>
        <v>4282</v>
      </c>
      <c r="M86" s="81">
        <f t="shared" si="30"/>
        <v>4934</v>
      </c>
      <c r="N86" s="81">
        <f t="shared" si="30"/>
        <v>5562</v>
      </c>
      <c r="O86" s="176"/>
      <c r="P86" s="83">
        <f t="shared" si="30"/>
        <v>4064</v>
      </c>
      <c r="Q86" s="81">
        <f t="shared" si="30"/>
        <v>5046</v>
      </c>
      <c r="R86" s="81">
        <f t="shared" si="30"/>
        <v>5998</v>
      </c>
      <c r="S86" s="81">
        <f t="shared" si="30"/>
        <v>6930</v>
      </c>
      <c r="T86" s="81">
        <f t="shared" si="30"/>
        <v>7851</v>
      </c>
      <c r="U86" s="82">
        <f t="shared" si="30"/>
        <v>9673</v>
      </c>
    </row>
    <row r="87" spans="1:21" ht="15" x14ac:dyDescent="0.25">
      <c r="A87" s="120">
        <f t="shared" si="26"/>
        <v>1120</v>
      </c>
      <c r="B87" s="121">
        <v>1100</v>
      </c>
      <c r="C87" s="122"/>
      <c r="D87" s="174"/>
      <c r="E87" s="175"/>
      <c r="F87" s="175"/>
      <c r="G87" s="175"/>
      <c r="H87" s="175"/>
      <c r="I87" s="176"/>
      <c r="J87" s="174"/>
      <c r="K87" s="175"/>
      <c r="L87" s="175"/>
      <c r="M87" s="175"/>
      <c r="N87" s="175"/>
      <c r="O87" s="176"/>
      <c r="P87" s="174"/>
      <c r="Q87" s="175"/>
      <c r="R87" s="175"/>
      <c r="S87" s="175"/>
      <c r="T87" s="175"/>
      <c r="U87" s="176"/>
    </row>
    <row r="88" spans="1:21" ht="15" x14ac:dyDescent="0.25">
      <c r="A88" s="120">
        <f t="shared" si="26"/>
        <v>1220</v>
      </c>
      <c r="B88" s="121">
        <v>1200</v>
      </c>
      <c r="C88" s="122"/>
      <c r="D88" s="83">
        <f t="shared" ref="D88:U88" si="31">ROUND(D40*$G$16,0)</f>
        <v>1918</v>
      </c>
      <c r="E88" s="81">
        <f t="shared" si="31"/>
        <v>2491</v>
      </c>
      <c r="F88" s="81">
        <f t="shared" si="31"/>
        <v>3047</v>
      </c>
      <c r="G88" s="81">
        <f t="shared" si="31"/>
        <v>3579</v>
      </c>
      <c r="H88" s="81">
        <f t="shared" si="31"/>
        <v>4094</v>
      </c>
      <c r="I88" s="82">
        <f t="shared" si="31"/>
        <v>5063</v>
      </c>
      <c r="J88" s="83">
        <f t="shared" si="31"/>
        <v>3453</v>
      </c>
      <c r="K88" s="81">
        <f t="shared" si="31"/>
        <v>4320</v>
      </c>
      <c r="L88" s="81">
        <f t="shared" si="31"/>
        <v>5138</v>
      </c>
      <c r="M88" s="81">
        <f t="shared" si="31"/>
        <v>5920</v>
      </c>
      <c r="N88" s="81">
        <f t="shared" si="31"/>
        <v>6674</v>
      </c>
      <c r="O88" s="176"/>
      <c r="P88" s="83">
        <f t="shared" si="31"/>
        <v>4876</v>
      </c>
      <c r="Q88" s="81">
        <f t="shared" si="31"/>
        <v>6056</v>
      </c>
      <c r="R88" s="81">
        <f t="shared" si="31"/>
        <v>7199</v>
      </c>
      <c r="S88" s="81">
        <f t="shared" si="31"/>
        <v>8315</v>
      </c>
      <c r="T88" s="81">
        <f t="shared" si="31"/>
        <v>9421</v>
      </c>
      <c r="U88" s="82">
        <f t="shared" si="31"/>
        <v>11608</v>
      </c>
    </row>
    <row r="89" spans="1:21" ht="15" x14ac:dyDescent="0.25">
      <c r="A89" s="120">
        <f t="shared" si="26"/>
        <v>1320</v>
      </c>
      <c r="B89" s="121">
        <v>1300</v>
      </c>
      <c r="C89" s="122"/>
      <c r="D89" s="174"/>
      <c r="E89" s="175"/>
      <c r="F89" s="175"/>
      <c r="G89" s="175"/>
      <c r="H89" s="175"/>
      <c r="I89" s="176"/>
      <c r="J89" s="174"/>
      <c r="K89" s="175"/>
      <c r="L89" s="175"/>
      <c r="M89" s="175"/>
      <c r="N89" s="175"/>
      <c r="O89" s="176"/>
      <c r="P89" s="174"/>
      <c r="Q89" s="175"/>
      <c r="R89" s="175"/>
      <c r="S89" s="175"/>
      <c r="T89" s="175"/>
      <c r="U89" s="176"/>
    </row>
    <row r="90" spans="1:21" ht="15" x14ac:dyDescent="0.25">
      <c r="A90" s="120">
        <f t="shared" si="26"/>
        <v>1420</v>
      </c>
      <c r="B90" s="121">
        <v>1400</v>
      </c>
      <c r="C90" s="122"/>
      <c r="D90" s="83">
        <f t="shared" ref="D90:U90" si="32">ROUND(D42*$G$16,0)</f>
        <v>2235</v>
      </c>
      <c r="E90" s="81">
        <f t="shared" si="32"/>
        <v>2904</v>
      </c>
      <c r="F90" s="81">
        <f t="shared" si="32"/>
        <v>3555</v>
      </c>
      <c r="G90" s="81">
        <f t="shared" si="32"/>
        <v>4176</v>
      </c>
      <c r="H90" s="81">
        <f t="shared" si="32"/>
        <v>4777</v>
      </c>
      <c r="I90" s="82">
        <f t="shared" si="32"/>
        <v>5910</v>
      </c>
      <c r="J90" s="83">
        <f t="shared" si="32"/>
        <v>4026</v>
      </c>
      <c r="K90" s="81">
        <f t="shared" si="32"/>
        <v>5040</v>
      </c>
      <c r="L90" s="81">
        <f t="shared" si="32"/>
        <v>5995</v>
      </c>
      <c r="M90" s="81">
        <f t="shared" si="32"/>
        <v>6906</v>
      </c>
      <c r="N90" s="81">
        <f t="shared" si="32"/>
        <v>7786</v>
      </c>
      <c r="O90" s="176"/>
      <c r="P90" s="83">
        <f t="shared" si="32"/>
        <v>5688</v>
      </c>
      <c r="Q90" s="81">
        <f t="shared" si="32"/>
        <v>7066</v>
      </c>
      <c r="R90" s="81">
        <f t="shared" si="32"/>
        <v>8397</v>
      </c>
      <c r="S90" s="81">
        <f t="shared" si="32"/>
        <v>9700</v>
      </c>
      <c r="T90" s="81">
        <f t="shared" si="32"/>
        <v>10990</v>
      </c>
      <c r="U90" s="82">
        <f t="shared" si="32"/>
        <v>13542</v>
      </c>
    </row>
    <row r="91" spans="1:21" ht="15" x14ac:dyDescent="0.25">
      <c r="A91" s="120">
        <f t="shared" si="26"/>
        <v>1520</v>
      </c>
      <c r="B91" s="121">
        <v>1500</v>
      </c>
      <c r="C91" s="122"/>
      <c r="D91" s="174"/>
      <c r="E91" s="175"/>
      <c r="F91" s="175"/>
      <c r="G91" s="175"/>
      <c r="H91" s="175"/>
      <c r="I91" s="176"/>
      <c r="J91" s="174"/>
      <c r="K91" s="175"/>
      <c r="L91" s="175"/>
      <c r="M91" s="175"/>
      <c r="N91" s="175"/>
      <c r="O91" s="176"/>
      <c r="P91" s="174"/>
      <c r="Q91" s="175"/>
      <c r="R91" s="175"/>
      <c r="S91" s="175"/>
      <c r="T91" s="175"/>
      <c r="U91" s="176"/>
    </row>
    <row r="92" spans="1:21" ht="15" x14ac:dyDescent="0.25">
      <c r="A92" s="120">
        <f t="shared" si="26"/>
        <v>1620</v>
      </c>
      <c r="B92" s="121">
        <v>1600</v>
      </c>
      <c r="C92" s="122"/>
      <c r="D92" s="174"/>
      <c r="E92" s="81">
        <f t="shared" ref="E92:U92" si="33">ROUND(E44*$G$16,0)</f>
        <v>3320</v>
      </c>
      <c r="F92" s="81">
        <f t="shared" si="33"/>
        <v>4060</v>
      </c>
      <c r="G92" s="81">
        <f t="shared" si="33"/>
        <v>4770</v>
      </c>
      <c r="H92" s="81">
        <f t="shared" si="33"/>
        <v>5459</v>
      </c>
      <c r="I92" s="82">
        <f t="shared" si="33"/>
        <v>6752</v>
      </c>
      <c r="J92" s="83">
        <f t="shared" si="33"/>
        <v>4603</v>
      </c>
      <c r="K92" s="81">
        <f t="shared" si="33"/>
        <v>5759</v>
      </c>
      <c r="L92" s="81">
        <f t="shared" si="33"/>
        <v>6851</v>
      </c>
      <c r="M92" s="81">
        <f t="shared" si="33"/>
        <v>7895</v>
      </c>
      <c r="N92" s="81">
        <f t="shared" si="33"/>
        <v>8898</v>
      </c>
      <c r="O92" s="176"/>
      <c r="P92" s="83">
        <f t="shared" si="33"/>
        <v>6503</v>
      </c>
      <c r="Q92" s="81">
        <f t="shared" si="33"/>
        <v>8073</v>
      </c>
      <c r="R92" s="81">
        <f t="shared" si="33"/>
        <v>9598</v>
      </c>
      <c r="S92" s="81">
        <f t="shared" si="33"/>
        <v>11089</v>
      </c>
      <c r="T92" s="81">
        <f t="shared" si="33"/>
        <v>12563</v>
      </c>
      <c r="U92" s="82">
        <f t="shared" si="33"/>
        <v>15477</v>
      </c>
    </row>
    <row r="93" spans="1:21" ht="15" x14ac:dyDescent="0.25">
      <c r="A93" s="120">
        <f t="shared" si="26"/>
        <v>1720</v>
      </c>
      <c r="B93" s="121">
        <v>1700</v>
      </c>
      <c r="C93" s="122"/>
      <c r="D93" s="174"/>
      <c r="E93" s="175"/>
      <c r="F93" s="175"/>
      <c r="G93" s="175"/>
      <c r="H93" s="175"/>
      <c r="I93" s="176"/>
      <c r="J93" s="174"/>
      <c r="K93" s="175"/>
      <c r="L93" s="175"/>
      <c r="M93" s="175"/>
      <c r="N93" s="175"/>
      <c r="O93" s="176"/>
      <c r="P93" s="174"/>
      <c r="Q93" s="175"/>
      <c r="R93" s="175"/>
      <c r="S93" s="175"/>
      <c r="T93" s="175"/>
      <c r="U93" s="176"/>
    </row>
    <row r="94" spans="1:21" ht="15" x14ac:dyDescent="0.25">
      <c r="A94" s="120">
        <f t="shared" si="26"/>
        <v>1820</v>
      </c>
      <c r="B94" s="121">
        <v>1800</v>
      </c>
      <c r="C94" s="122"/>
      <c r="D94" s="174"/>
      <c r="E94" s="81">
        <f t="shared" ref="E94:U94" si="34">ROUND(E46*$G$16,0)</f>
        <v>3733</v>
      </c>
      <c r="F94" s="81">
        <f t="shared" si="34"/>
        <v>4569</v>
      </c>
      <c r="G94" s="81">
        <f t="shared" si="34"/>
        <v>5367</v>
      </c>
      <c r="H94" s="81">
        <f t="shared" si="34"/>
        <v>6142</v>
      </c>
      <c r="I94" s="82">
        <f t="shared" si="34"/>
        <v>7599</v>
      </c>
      <c r="J94" s="83">
        <f t="shared" si="34"/>
        <v>5176</v>
      </c>
      <c r="K94" s="81">
        <f t="shared" si="34"/>
        <v>6479</v>
      </c>
      <c r="L94" s="81">
        <f t="shared" si="34"/>
        <v>7708</v>
      </c>
      <c r="M94" s="81">
        <f t="shared" si="34"/>
        <v>8881</v>
      </c>
      <c r="N94" s="81">
        <f t="shared" si="34"/>
        <v>10011</v>
      </c>
      <c r="O94" s="176"/>
      <c r="P94" s="83">
        <f t="shared" si="34"/>
        <v>7315</v>
      </c>
      <c r="Q94" s="81">
        <f t="shared" si="34"/>
        <v>9083</v>
      </c>
      <c r="R94" s="81">
        <f t="shared" si="34"/>
        <v>10796</v>
      </c>
      <c r="S94" s="81">
        <f t="shared" si="34"/>
        <v>12474</v>
      </c>
      <c r="T94" s="81">
        <f t="shared" si="34"/>
        <v>14133</v>
      </c>
      <c r="U94" s="82">
        <f t="shared" si="34"/>
        <v>17411</v>
      </c>
    </row>
    <row r="95" spans="1:21" ht="15" x14ac:dyDescent="0.25">
      <c r="A95" s="120">
        <f t="shared" si="26"/>
        <v>1920</v>
      </c>
      <c r="B95" s="121">
        <v>1900</v>
      </c>
      <c r="C95" s="122"/>
      <c r="D95" s="174"/>
      <c r="E95" s="175"/>
      <c r="F95" s="175"/>
      <c r="G95" s="175"/>
      <c r="H95" s="175"/>
      <c r="I95" s="176"/>
      <c r="J95" s="174"/>
      <c r="K95" s="175"/>
      <c r="L95" s="175"/>
      <c r="M95" s="175"/>
      <c r="N95" s="175"/>
      <c r="O95" s="176"/>
      <c r="P95" s="174"/>
      <c r="Q95" s="175"/>
      <c r="R95" s="175"/>
      <c r="S95" s="175"/>
      <c r="T95" s="175"/>
      <c r="U95" s="176"/>
    </row>
    <row r="96" spans="1:21" ht="15.75" thickBot="1" x14ac:dyDescent="0.3">
      <c r="A96" s="186">
        <f t="shared" si="26"/>
        <v>2020</v>
      </c>
      <c r="B96" s="187">
        <v>2000</v>
      </c>
      <c r="C96" s="188"/>
      <c r="D96" s="190"/>
      <c r="E96" s="157">
        <f t="shared" ref="E96:U96" si="35">ROUND(E48*$G$16,0)</f>
        <v>4149</v>
      </c>
      <c r="F96" s="157">
        <f t="shared" si="35"/>
        <v>5077</v>
      </c>
      <c r="G96" s="157">
        <f t="shared" si="35"/>
        <v>5964</v>
      </c>
      <c r="H96" s="157">
        <f t="shared" si="35"/>
        <v>6824</v>
      </c>
      <c r="I96" s="158">
        <f t="shared" si="35"/>
        <v>8441</v>
      </c>
      <c r="J96" s="156">
        <f t="shared" si="35"/>
        <v>5753</v>
      </c>
      <c r="K96" s="157">
        <f t="shared" si="35"/>
        <v>7199</v>
      </c>
      <c r="L96" s="157">
        <f t="shared" si="35"/>
        <v>8564</v>
      </c>
      <c r="M96" s="157">
        <f t="shared" si="35"/>
        <v>9868</v>
      </c>
      <c r="N96" s="157">
        <f t="shared" si="35"/>
        <v>11123</v>
      </c>
      <c r="O96" s="177"/>
      <c r="P96" s="156">
        <f t="shared" si="35"/>
        <v>8127</v>
      </c>
      <c r="Q96" s="157">
        <f t="shared" si="35"/>
        <v>10093</v>
      </c>
      <c r="R96" s="157">
        <f t="shared" si="35"/>
        <v>11997</v>
      </c>
      <c r="S96" s="157">
        <f t="shared" si="35"/>
        <v>13860</v>
      </c>
      <c r="T96" s="157">
        <f t="shared" si="35"/>
        <v>15702</v>
      </c>
      <c r="U96" s="158">
        <f t="shared" si="35"/>
        <v>19346</v>
      </c>
    </row>
    <row r="97" spans="1:9" x14ac:dyDescent="0.2">
      <c r="G97" s="2"/>
      <c r="H97" s="2"/>
      <c r="I97" s="2"/>
    </row>
    <row r="98" spans="1:9" x14ac:dyDescent="0.2">
      <c r="A98" s="2" t="s">
        <v>21</v>
      </c>
      <c r="G98" s="2"/>
      <c r="H98" s="2"/>
      <c r="I98" s="2"/>
    </row>
    <row r="99" spans="1:9" x14ac:dyDescent="0.2">
      <c r="A99" s="2" t="s">
        <v>56</v>
      </c>
      <c r="G99" s="2"/>
      <c r="H99" s="2"/>
      <c r="I99" s="2"/>
    </row>
    <row r="100" spans="1:9" x14ac:dyDescent="0.2">
      <c r="A100" s="2" t="s">
        <v>57</v>
      </c>
      <c r="G100" s="2"/>
      <c r="H100" s="2"/>
      <c r="I100" s="2"/>
    </row>
    <row r="101" spans="1:9" x14ac:dyDescent="0.2">
      <c r="A101" s="2" t="s">
        <v>22</v>
      </c>
      <c r="G101" s="2"/>
      <c r="H101" s="2"/>
      <c r="I101" s="2"/>
    </row>
    <row r="102" spans="1:9" x14ac:dyDescent="0.2">
      <c r="A102" s="2" t="s">
        <v>23</v>
      </c>
      <c r="G102" s="2"/>
      <c r="H102" s="2"/>
      <c r="I102" s="2"/>
    </row>
    <row r="103" spans="1:9" ht="15" x14ac:dyDescent="0.25">
      <c r="A103" s="48" t="s">
        <v>24</v>
      </c>
      <c r="G103" s="2"/>
      <c r="H103" s="2"/>
      <c r="I103" s="2"/>
    </row>
    <row r="104" spans="1:9" x14ac:dyDescent="0.2">
      <c r="G104" s="2"/>
    </row>
  </sheetData>
  <sheetProtection algorithmName="SHA-512" hashValue="Nk2ov+HSTGfxTKpRkBAnnoHQuLBk9tIxZlx0XI6ju1lXHvO0DLlBj9Ab4tEbj4e2uXwangU5i1dEPVRozuPLGQ==" saltValue="H+JmxNlQHpUjn1Dlc8mE3Q==" spinCount="100000" sheet="1" objects="1" scenarios="1"/>
  <mergeCells count="35">
    <mergeCell ref="P75:U75"/>
    <mergeCell ref="A76:C76"/>
    <mergeCell ref="A77:C77"/>
    <mergeCell ref="A78:A79"/>
    <mergeCell ref="B78:C79"/>
    <mergeCell ref="A75:C75"/>
    <mergeCell ref="D75:I75"/>
    <mergeCell ref="J75:O75"/>
    <mergeCell ref="P51:U51"/>
    <mergeCell ref="A52:C52"/>
    <mergeCell ref="A53:C53"/>
    <mergeCell ref="A54:A55"/>
    <mergeCell ref="B54:C55"/>
    <mergeCell ref="A51:C51"/>
    <mergeCell ref="D51:I51"/>
    <mergeCell ref="J51:O51"/>
    <mergeCell ref="P27:U27"/>
    <mergeCell ref="A28:C28"/>
    <mergeCell ref="A29:C29"/>
    <mergeCell ref="A30:A31"/>
    <mergeCell ref="B30:C31"/>
    <mergeCell ref="A27:C27"/>
    <mergeCell ref="D27:I27"/>
    <mergeCell ref="J27:O27"/>
    <mergeCell ref="P5:U5"/>
    <mergeCell ref="A6:C6"/>
    <mergeCell ref="A7:C7"/>
    <mergeCell ref="A8:C8"/>
    <mergeCell ref="A9:C9"/>
    <mergeCell ref="A12:C12"/>
    <mergeCell ref="A11:C11"/>
    <mergeCell ref="A5:C5"/>
    <mergeCell ref="D5:I5"/>
    <mergeCell ref="J5:O5"/>
    <mergeCell ref="A10:C10"/>
  </mergeCells>
  <hyperlinks>
    <hyperlink ref="A103" r:id="rId1" xr:uid="{078BD5E6-674F-44E5-B36F-CF123F62580D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728A-EB71-45AC-874C-6A645A13F352}">
  <sheetPr>
    <tabColor theme="1" tint="0.249977111117893"/>
    <pageSetUpPr fitToPage="1"/>
  </sheetPr>
  <dimension ref="A1:AG98"/>
  <sheetViews>
    <sheetView showGridLines="0" zoomScaleNormal="100" workbookViewId="0">
      <selection activeCell="V18" sqref="V18"/>
    </sheetView>
  </sheetViews>
  <sheetFormatPr defaultColWidth="10" defaultRowHeight="14.25" x14ac:dyDescent="0.2"/>
  <cols>
    <col min="1" max="1" width="21.85546875" style="2" customWidth="1"/>
    <col min="2" max="2" width="10.5703125" style="2" customWidth="1"/>
    <col min="3" max="3" width="7.7109375" style="2" customWidth="1"/>
    <col min="4" max="12" width="8.42578125" style="2" customWidth="1"/>
    <col min="13" max="18" width="8.42578125" style="44" customWidth="1"/>
    <col min="19" max="22" width="8.42578125" style="2" customWidth="1"/>
    <col min="23" max="24" width="10" style="2" bestFit="1" customWidth="1"/>
    <col min="25" max="25" width="8.5703125" style="2" customWidth="1"/>
    <col min="26" max="26" width="9.85546875" style="2" bestFit="1" customWidth="1"/>
    <col min="27" max="30" width="10" style="2" bestFit="1" customWidth="1"/>
    <col min="31" max="33" width="9.140625" style="2" bestFit="1" customWidth="1"/>
    <col min="34" max="16384" width="10" style="2"/>
  </cols>
  <sheetData>
    <row r="1" spans="1:33" ht="18" x14ac:dyDescent="0.25">
      <c r="A1" s="1" t="s">
        <v>49</v>
      </c>
      <c r="G1" s="3"/>
      <c r="I1" s="4"/>
      <c r="O1" s="45"/>
      <c r="P1" s="46"/>
      <c r="X1" s="3"/>
    </row>
    <row r="2" spans="1:33" ht="15" x14ac:dyDescent="0.25">
      <c r="A2" s="5" t="s">
        <v>32</v>
      </c>
    </row>
    <row r="3" spans="1:33" ht="15" x14ac:dyDescent="0.25">
      <c r="A3" s="6"/>
      <c r="Y3" s="7"/>
    </row>
    <row r="4" spans="1:33" s="7" customFormat="1" ht="15" thickBot="1" x14ac:dyDescent="0.25">
      <c r="M4" s="47"/>
      <c r="N4" s="47"/>
      <c r="O4" s="47"/>
      <c r="P4" s="47"/>
      <c r="Q4" s="47"/>
      <c r="R4" s="47"/>
    </row>
    <row r="5" spans="1:33" s="7" customFormat="1" ht="15" x14ac:dyDescent="0.25">
      <c r="A5" s="218" t="s">
        <v>0</v>
      </c>
      <c r="B5" s="219"/>
      <c r="C5" s="220"/>
      <c r="D5" s="239" t="s">
        <v>36</v>
      </c>
      <c r="E5" s="240"/>
      <c r="F5" s="240"/>
      <c r="G5" s="240"/>
      <c r="H5" s="240"/>
      <c r="I5" s="241"/>
      <c r="J5" s="239" t="s">
        <v>37</v>
      </c>
      <c r="K5" s="240"/>
      <c r="L5" s="240"/>
      <c r="M5" s="240"/>
      <c r="N5" s="240"/>
      <c r="O5" s="241"/>
      <c r="P5" s="239" t="s">
        <v>35</v>
      </c>
      <c r="Q5" s="240"/>
      <c r="R5" s="240"/>
      <c r="S5" s="240"/>
      <c r="T5" s="240"/>
      <c r="U5" s="241"/>
      <c r="V5" s="239" t="s">
        <v>34</v>
      </c>
      <c r="W5" s="240"/>
      <c r="X5" s="240"/>
      <c r="Y5" s="240"/>
      <c r="Z5" s="240"/>
      <c r="AA5" s="241"/>
      <c r="AB5" s="239" t="s">
        <v>33</v>
      </c>
      <c r="AC5" s="240"/>
      <c r="AD5" s="240"/>
      <c r="AE5" s="240"/>
      <c r="AF5" s="240"/>
      <c r="AG5" s="241"/>
    </row>
    <row r="6" spans="1:33" s="7" customFormat="1" ht="15" x14ac:dyDescent="0.25">
      <c r="A6" s="221" t="s">
        <v>31</v>
      </c>
      <c r="B6" s="222"/>
      <c r="C6" s="223"/>
      <c r="D6" s="63">
        <v>320</v>
      </c>
      <c r="E6" s="64">
        <v>420</v>
      </c>
      <c r="F6" s="64">
        <v>520</v>
      </c>
      <c r="G6" s="64">
        <v>620</v>
      </c>
      <c r="H6" s="64">
        <v>720</v>
      </c>
      <c r="I6" s="65">
        <v>920</v>
      </c>
      <c r="J6" s="63">
        <v>320</v>
      </c>
      <c r="K6" s="64">
        <v>420</v>
      </c>
      <c r="L6" s="64">
        <v>520</v>
      </c>
      <c r="M6" s="64">
        <v>620</v>
      </c>
      <c r="N6" s="64">
        <v>720</v>
      </c>
      <c r="O6" s="65">
        <v>920</v>
      </c>
      <c r="P6" s="63">
        <v>320</v>
      </c>
      <c r="Q6" s="64">
        <v>420</v>
      </c>
      <c r="R6" s="64">
        <v>520</v>
      </c>
      <c r="S6" s="64">
        <v>620</v>
      </c>
      <c r="T6" s="64">
        <v>720</v>
      </c>
      <c r="U6" s="65">
        <v>920</v>
      </c>
      <c r="V6" s="63">
        <v>320</v>
      </c>
      <c r="W6" s="64">
        <v>420</v>
      </c>
      <c r="X6" s="64">
        <v>520</v>
      </c>
      <c r="Y6" s="64">
        <v>620</v>
      </c>
      <c r="Z6" s="64">
        <v>720</v>
      </c>
      <c r="AA6" s="65">
        <v>920</v>
      </c>
      <c r="AB6" s="63">
        <v>320</v>
      </c>
      <c r="AC6" s="64">
        <v>420</v>
      </c>
      <c r="AD6" s="64">
        <v>520</v>
      </c>
      <c r="AE6" s="64">
        <v>620</v>
      </c>
      <c r="AF6" s="64">
        <v>720</v>
      </c>
      <c r="AG6" s="65">
        <v>920</v>
      </c>
    </row>
    <row r="7" spans="1:33" s="7" customFormat="1" ht="15.75" thickBot="1" x14ac:dyDescent="0.3">
      <c r="A7" s="215" t="s">
        <v>30</v>
      </c>
      <c r="B7" s="216"/>
      <c r="C7" s="217"/>
      <c r="D7" s="66">
        <v>300</v>
      </c>
      <c r="E7" s="67">
        <v>400</v>
      </c>
      <c r="F7" s="67">
        <v>500</v>
      </c>
      <c r="G7" s="67">
        <v>600</v>
      </c>
      <c r="H7" s="67">
        <v>700</v>
      </c>
      <c r="I7" s="68">
        <v>900</v>
      </c>
      <c r="J7" s="69">
        <v>300</v>
      </c>
      <c r="K7" s="70">
        <v>400</v>
      </c>
      <c r="L7" s="70">
        <v>500</v>
      </c>
      <c r="M7" s="70">
        <v>600</v>
      </c>
      <c r="N7" s="70">
        <v>700</v>
      </c>
      <c r="O7" s="71">
        <v>900</v>
      </c>
      <c r="P7" s="69">
        <v>300</v>
      </c>
      <c r="Q7" s="70">
        <v>400</v>
      </c>
      <c r="R7" s="70">
        <v>500</v>
      </c>
      <c r="S7" s="70">
        <v>600</v>
      </c>
      <c r="T7" s="70">
        <v>700</v>
      </c>
      <c r="U7" s="71">
        <v>900</v>
      </c>
      <c r="V7" s="69">
        <v>300</v>
      </c>
      <c r="W7" s="70">
        <v>400</v>
      </c>
      <c r="X7" s="70">
        <v>500</v>
      </c>
      <c r="Y7" s="70">
        <v>600</v>
      </c>
      <c r="Z7" s="70">
        <v>700</v>
      </c>
      <c r="AA7" s="71">
        <v>900</v>
      </c>
      <c r="AB7" s="69">
        <v>300</v>
      </c>
      <c r="AC7" s="70">
        <v>400</v>
      </c>
      <c r="AD7" s="70">
        <v>500</v>
      </c>
      <c r="AE7" s="70">
        <v>600</v>
      </c>
      <c r="AF7" s="70">
        <v>700</v>
      </c>
      <c r="AG7" s="71">
        <v>900</v>
      </c>
    </row>
    <row r="8" spans="1:33" s="7" customFormat="1" ht="15" x14ac:dyDescent="0.25">
      <c r="A8" s="218" t="s">
        <v>5</v>
      </c>
      <c r="B8" s="219"/>
      <c r="C8" s="220"/>
      <c r="D8" s="10">
        <v>307</v>
      </c>
      <c r="E8" s="11">
        <v>390</v>
      </c>
      <c r="F8" s="11">
        <v>471</v>
      </c>
      <c r="G8" s="11">
        <v>550</v>
      </c>
      <c r="H8" s="11">
        <v>627</v>
      </c>
      <c r="I8" s="12">
        <v>776</v>
      </c>
      <c r="J8" s="52">
        <v>468</v>
      </c>
      <c r="K8" s="11">
        <v>608</v>
      </c>
      <c r="L8" s="11">
        <v>744</v>
      </c>
      <c r="M8" s="11">
        <v>874</v>
      </c>
      <c r="N8" s="11">
        <v>1000</v>
      </c>
      <c r="O8" s="53">
        <v>1237</v>
      </c>
      <c r="P8" s="10">
        <v>531</v>
      </c>
      <c r="Q8" s="11">
        <v>680</v>
      </c>
      <c r="R8" s="11">
        <v>820</v>
      </c>
      <c r="S8" s="11">
        <v>952</v>
      </c>
      <c r="T8" s="11">
        <v>1077</v>
      </c>
      <c r="U8" s="12">
        <v>1308</v>
      </c>
      <c r="V8" s="52">
        <v>843</v>
      </c>
      <c r="W8" s="11">
        <v>1055</v>
      </c>
      <c r="X8" s="11">
        <v>1255</v>
      </c>
      <c r="Y8" s="11">
        <v>1446</v>
      </c>
      <c r="Z8" s="11">
        <v>1630</v>
      </c>
      <c r="AA8" s="53">
        <v>1977</v>
      </c>
      <c r="AB8" s="10">
        <v>1191</v>
      </c>
      <c r="AC8" s="11">
        <v>1479</v>
      </c>
      <c r="AD8" s="11">
        <v>1758</v>
      </c>
      <c r="AE8" s="11">
        <v>2031</v>
      </c>
      <c r="AF8" s="11">
        <v>2301</v>
      </c>
      <c r="AG8" s="12">
        <v>2835</v>
      </c>
    </row>
    <row r="9" spans="1:33" s="7" customFormat="1" ht="15" x14ac:dyDescent="0.25">
      <c r="A9" s="221" t="s">
        <v>6</v>
      </c>
      <c r="B9" s="222"/>
      <c r="C9" s="223"/>
      <c r="D9" s="13">
        <v>1.2766</v>
      </c>
      <c r="E9" s="14">
        <v>1.2667999999999999</v>
      </c>
      <c r="F9" s="14">
        <v>1.2568999999999999</v>
      </c>
      <c r="G9" s="14">
        <v>1.2471000000000001</v>
      </c>
      <c r="H9" s="14">
        <v>1.2465999999999999</v>
      </c>
      <c r="I9" s="15">
        <v>1.2456</v>
      </c>
      <c r="J9" s="16">
        <v>1.2596000000000001</v>
      </c>
      <c r="K9" s="14">
        <v>1.2643</v>
      </c>
      <c r="L9" s="14">
        <v>1.2690999999999999</v>
      </c>
      <c r="M9" s="14">
        <v>1.2738</v>
      </c>
      <c r="N9" s="14">
        <v>1.2879</v>
      </c>
      <c r="O9" s="17">
        <v>1.3160000000000001</v>
      </c>
      <c r="P9" s="13">
        <v>1.2988</v>
      </c>
      <c r="Q9" s="14">
        <v>1.3021</v>
      </c>
      <c r="R9" s="14">
        <v>1.3052999999999999</v>
      </c>
      <c r="S9" s="14">
        <v>1.3086</v>
      </c>
      <c r="T9" s="14">
        <v>1.3156000000000001</v>
      </c>
      <c r="U9" s="15">
        <v>1.3294999999999999</v>
      </c>
      <c r="V9" s="16">
        <v>1.2912999999999999</v>
      </c>
      <c r="W9" s="14">
        <v>1.3033999999999999</v>
      </c>
      <c r="X9" s="14">
        <v>1.3154999999999999</v>
      </c>
      <c r="Y9" s="14">
        <v>1.3275999999999999</v>
      </c>
      <c r="Z9" s="14">
        <v>1.3357000000000001</v>
      </c>
      <c r="AA9" s="17">
        <v>1.3519000000000001</v>
      </c>
      <c r="AB9" s="13">
        <v>1.2992999999999999</v>
      </c>
      <c r="AC9" s="14">
        <v>1.3036000000000001</v>
      </c>
      <c r="AD9" s="14">
        <v>1.3079000000000001</v>
      </c>
      <c r="AE9" s="14">
        <v>1.3122</v>
      </c>
      <c r="AF9" s="14">
        <v>1.3124</v>
      </c>
      <c r="AG9" s="15">
        <v>1.3129</v>
      </c>
    </row>
    <row r="10" spans="1:33" s="7" customFormat="1" ht="15" x14ac:dyDescent="0.25">
      <c r="A10" s="221" t="s">
        <v>50</v>
      </c>
      <c r="B10" s="222"/>
      <c r="C10" s="223"/>
      <c r="D10" s="21">
        <v>12.9</v>
      </c>
      <c r="E10" s="19">
        <v>16.600000000000001</v>
      </c>
      <c r="F10" s="19">
        <v>20.2</v>
      </c>
      <c r="G10" s="19">
        <v>23.8</v>
      </c>
      <c r="H10" s="19">
        <v>27.8</v>
      </c>
      <c r="I10" s="22">
        <v>35.700000000000003</v>
      </c>
      <c r="J10" s="18">
        <v>15.4</v>
      </c>
      <c r="K10" s="19">
        <v>20.100000000000001</v>
      </c>
      <c r="L10" s="19">
        <v>24.9</v>
      </c>
      <c r="M10" s="19">
        <v>29.6</v>
      </c>
      <c r="N10" s="19">
        <v>34.6</v>
      </c>
      <c r="O10" s="20">
        <v>44.5</v>
      </c>
      <c r="P10" s="49">
        <v>19.399999999999999</v>
      </c>
      <c r="Q10" s="50">
        <v>24.2</v>
      </c>
      <c r="R10" s="50">
        <v>28.9</v>
      </c>
      <c r="S10" s="50">
        <v>33.6</v>
      </c>
      <c r="T10" s="50">
        <v>39.299999999999997</v>
      </c>
      <c r="U10" s="51">
        <v>50.9</v>
      </c>
      <c r="V10" s="18">
        <v>24.4</v>
      </c>
      <c r="W10" s="19">
        <v>31.3</v>
      </c>
      <c r="X10" s="19">
        <v>38.200000000000003</v>
      </c>
      <c r="Y10" s="19">
        <v>45</v>
      </c>
      <c r="Z10" s="19">
        <v>52.8</v>
      </c>
      <c r="AA10" s="20">
        <v>68.3</v>
      </c>
      <c r="AB10" s="21">
        <v>33.700000000000003</v>
      </c>
      <c r="AC10" s="19">
        <v>43.6</v>
      </c>
      <c r="AD10" s="19">
        <v>53.5</v>
      </c>
      <c r="AE10" s="19">
        <v>63.4</v>
      </c>
      <c r="AF10" s="19">
        <v>74.3</v>
      </c>
      <c r="AG10" s="22">
        <v>96.2</v>
      </c>
    </row>
    <row r="11" spans="1:33" s="7" customFormat="1" ht="15" x14ac:dyDescent="0.25">
      <c r="A11" s="221" t="s">
        <v>7</v>
      </c>
      <c r="B11" s="222"/>
      <c r="C11" s="223"/>
      <c r="D11" s="21">
        <v>1.86</v>
      </c>
      <c r="E11" s="19">
        <v>2.33</v>
      </c>
      <c r="F11" s="19">
        <v>2.8</v>
      </c>
      <c r="G11" s="19">
        <v>3.26</v>
      </c>
      <c r="H11" s="19">
        <v>3.73</v>
      </c>
      <c r="I11" s="22">
        <v>4.6500000000000004</v>
      </c>
      <c r="J11" s="21">
        <v>1.86</v>
      </c>
      <c r="K11" s="19">
        <v>2.33</v>
      </c>
      <c r="L11" s="19">
        <v>2.8</v>
      </c>
      <c r="M11" s="19">
        <v>3.26</v>
      </c>
      <c r="N11" s="19">
        <v>3.73</v>
      </c>
      <c r="O11" s="22">
        <v>4.6500000000000004</v>
      </c>
      <c r="P11" s="21">
        <v>3.61</v>
      </c>
      <c r="Q11" s="19">
        <v>4.62</v>
      </c>
      <c r="R11" s="19">
        <v>5.63</v>
      </c>
      <c r="S11" s="19">
        <v>6.63</v>
      </c>
      <c r="T11" s="19">
        <v>7.61</v>
      </c>
      <c r="U11" s="22">
        <v>9.5500000000000007</v>
      </c>
      <c r="V11" s="18">
        <v>3.61</v>
      </c>
      <c r="W11" s="19">
        <v>4.62</v>
      </c>
      <c r="X11" s="19">
        <v>5.63</v>
      </c>
      <c r="Y11" s="19">
        <v>6.63</v>
      </c>
      <c r="Z11" s="19">
        <v>7.61</v>
      </c>
      <c r="AA11" s="20">
        <v>9.5500000000000007</v>
      </c>
      <c r="AB11" s="21">
        <v>5.4</v>
      </c>
      <c r="AC11" s="19">
        <v>6.86</v>
      </c>
      <c r="AD11" s="19">
        <v>8.33</v>
      </c>
      <c r="AE11" s="19">
        <v>9.8000000000000007</v>
      </c>
      <c r="AF11" s="19">
        <v>11.31</v>
      </c>
      <c r="AG11" s="22">
        <v>14.32</v>
      </c>
    </row>
    <row r="12" spans="1:33" s="7" customFormat="1" ht="17.25" thickBot="1" x14ac:dyDescent="0.35">
      <c r="A12" s="215" t="s">
        <v>8</v>
      </c>
      <c r="B12" s="216"/>
      <c r="C12" s="217"/>
      <c r="D12" s="54">
        <v>2.0808</v>
      </c>
      <c r="E12" s="55">
        <v>2.7467000000000001</v>
      </c>
      <c r="F12" s="55">
        <v>3.4481000000000002</v>
      </c>
      <c r="G12" s="55">
        <v>4.1839000000000004</v>
      </c>
      <c r="H12" s="55">
        <v>4.7789000000000001</v>
      </c>
      <c r="I12" s="56">
        <v>5.9378000000000002</v>
      </c>
      <c r="J12" s="57">
        <v>3.3902000000000001</v>
      </c>
      <c r="K12" s="55">
        <v>4.3240999999999996</v>
      </c>
      <c r="L12" s="55">
        <v>5.1928999999999998</v>
      </c>
      <c r="M12" s="55">
        <v>5.9890999999999996</v>
      </c>
      <c r="N12" s="55">
        <v>6.4847999999999999</v>
      </c>
      <c r="O12" s="58">
        <v>7.1866000000000003</v>
      </c>
      <c r="P12" s="54">
        <v>3.2997000000000001</v>
      </c>
      <c r="Q12" s="55">
        <v>4.1714000000000002</v>
      </c>
      <c r="R12" s="55">
        <v>4.9676</v>
      </c>
      <c r="S12" s="55">
        <v>5.6932999999999998</v>
      </c>
      <c r="T12" s="55">
        <v>6.2668999999999997</v>
      </c>
      <c r="U12" s="56">
        <v>7.2081999999999997</v>
      </c>
      <c r="V12" s="57">
        <v>5.3944999999999999</v>
      </c>
      <c r="W12" s="55">
        <v>6.4389000000000003</v>
      </c>
      <c r="X12" s="55">
        <v>7.3055000000000003</v>
      </c>
      <c r="Y12" s="55">
        <v>8.0282</v>
      </c>
      <c r="Z12" s="55">
        <v>8.7675000000000001</v>
      </c>
      <c r="AA12" s="58">
        <v>9.9809000000000001</v>
      </c>
      <c r="AB12" s="54">
        <v>7.3864999999999998</v>
      </c>
      <c r="AC12" s="55">
        <v>9.0197000000000003</v>
      </c>
      <c r="AD12" s="55">
        <v>10.542299999999999</v>
      </c>
      <c r="AE12" s="55">
        <v>11.9763</v>
      </c>
      <c r="AF12" s="55">
        <v>13.5578</v>
      </c>
      <c r="AG12" s="56">
        <v>16.671500000000002</v>
      </c>
    </row>
    <row r="13" spans="1:33" s="7" customFormat="1" x14ac:dyDescent="0.2"/>
    <row r="14" spans="1:33" ht="15.75" thickBot="1" x14ac:dyDescent="0.3">
      <c r="A14" s="5" t="s">
        <v>9</v>
      </c>
      <c r="G14" s="3"/>
      <c r="M14" s="2"/>
      <c r="N14" s="2"/>
      <c r="O14" s="3"/>
      <c r="P14" s="2"/>
      <c r="Q14" s="2"/>
      <c r="R14" s="2"/>
    </row>
    <row r="15" spans="1:33" ht="15.75" thickBot="1" x14ac:dyDescent="0.3">
      <c r="A15" s="23" t="s">
        <v>10</v>
      </c>
      <c r="B15" s="24"/>
      <c r="C15" s="25"/>
      <c r="D15" s="26" t="s">
        <v>11</v>
      </c>
      <c r="E15" s="59"/>
      <c r="F15" s="27"/>
      <c r="G15" s="28" t="s">
        <v>12</v>
      </c>
      <c r="H15" s="29"/>
      <c r="M15" s="2"/>
      <c r="N15" s="2"/>
      <c r="O15" s="2"/>
      <c r="P15" s="2"/>
      <c r="Q15" s="2"/>
      <c r="R15" s="2"/>
      <c r="V15" s="4"/>
    </row>
    <row r="16" spans="1:33" ht="15.75" thickBot="1" x14ac:dyDescent="0.3">
      <c r="A16" s="30" t="s">
        <v>13</v>
      </c>
      <c r="B16" s="31">
        <v>75</v>
      </c>
      <c r="C16" s="32" t="s">
        <v>14</v>
      </c>
      <c r="D16" s="124">
        <v>75</v>
      </c>
      <c r="E16" s="60"/>
      <c r="F16" s="33">
        <v>75</v>
      </c>
      <c r="G16" s="34">
        <v>3.4119999999999999</v>
      </c>
      <c r="H16" s="35"/>
      <c r="M16" s="2"/>
      <c r="N16" s="2"/>
      <c r="O16" s="2"/>
      <c r="P16" s="2"/>
      <c r="Q16" s="2"/>
      <c r="R16" s="2"/>
      <c r="V16" s="4"/>
    </row>
    <row r="17" spans="1:33" ht="15" x14ac:dyDescent="0.25">
      <c r="A17" s="36" t="s">
        <v>15</v>
      </c>
      <c r="B17" s="37">
        <v>65</v>
      </c>
      <c r="C17" s="38" t="s">
        <v>14</v>
      </c>
      <c r="D17" s="125">
        <v>65</v>
      </c>
      <c r="E17" s="61"/>
      <c r="F17" s="39">
        <v>65</v>
      </c>
      <c r="M17" s="2"/>
      <c r="N17" s="2"/>
      <c r="O17" s="2"/>
      <c r="P17" s="2"/>
      <c r="Q17" s="2"/>
      <c r="R17" s="2"/>
    </row>
    <row r="18" spans="1:33" ht="15" x14ac:dyDescent="0.25">
      <c r="A18" s="36" t="s">
        <v>16</v>
      </c>
      <c r="B18" s="37">
        <v>20</v>
      </c>
      <c r="C18" s="38" t="s">
        <v>14</v>
      </c>
      <c r="D18" s="125">
        <v>20</v>
      </c>
      <c r="E18" s="61"/>
      <c r="F18" s="39">
        <v>20</v>
      </c>
      <c r="M18" s="2"/>
      <c r="N18" s="2"/>
      <c r="O18" s="2"/>
      <c r="P18" s="2"/>
      <c r="Q18" s="2"/>
      <c r="R18" s="2"/>
    </row>
    <row r="19" spans="1:33" ht="15.75" thickBot="1" x14ac:dyDescent="0.3">
      <c r="A19" s="8" t="s">
        <v>17</v>
      </c>
      <c r="B19" s="40">
        <f>(AVERAGE(B16:B17))-B18</f>
        <v>50</v>
      </c>
      <c r="C19" s="9" t="s">
        <v>14</v>
      </c>
      <c r="D19" s="41">
        <f>(D16-D17)/LN((D16-D18)/(D17-D18))</f>
        <v>49.83288654563971</v>
      </c>
      <c r="E19" s="62"/>
      <c r="F19" s="42">
        <f>(F16-F17)/LN((F16-F18)/(F17-F18))</f>
        <v>49.83288654563971</v>
      </c>
      <c r="M19" s="2"/>
      <c r="N19" s="2"/>
      <c r="O19" s="2"/>
      <c r="P19" s="2"/>
      <c r="Q19" s="2"/>
      <c r="R19" s="2"/>
      <c r="S19" s="209"/>
      <c r="T19" s="209"/>
      <c r="U19" s="209"/>
    </row>
    <row r="20" spans="1:33" ht="15" x14ac:dyDescent="0.25">
      <c r="B20" s="43"/>
      <c r="M20" s="2"/>
      <c r="N20" s="2"/>
      <c r="O20" s="2"/>
      <c r="P20" s="2"/>
      <c r="Q20" s="2"/>
      <c r="R20" s="2"/>
      <c r="S20" s="209"/>
      <c r="T20" s="209"/>
      <c r="U20" s="209"/>
    </row>
    <row r="21" spans="1:33" ht="15" x14ac:dyDescent="0.25">
      <c r="A21" s="208" t="s">
        <v>52</v>
      </c>
      <c r="B21" s="43"/>
      <c r="M21" s="2"/>
      <c r="N21" s="2"/>
      <c r="O21" s="2"/>
      <c r="P21" s="2"/>
      <c r="Q21" s="2"/>
      <c r="R21" s="2"/>
      <c r="S21" s="209"/>
      <c r="T21" s="209"/>
      <c r="U21" s="209"/>
    </row>
    <row r="22" spans="1:33" ht="15" x14ac:dyDescent="0.25">
      <c r="A22" s="208" t="s">
        <v>53</v>
      </c>
      <c r="B22" s="43"/>
      <c r="M22" s="2"/>
      <c r="N22" s="2"/>
      <c r="O22" s="2"/>
      <c r="P22" s="2"/>
      <c r="Q22" s="2"/>
      <c r="R22" s="2"/>
      <c r="S22" s="209"/>
      <c r="T22" s="209"/>
      <c r="U22" s="209"/>
    </row>
    <row r="23" spans="1:33" ht="15" x14ac:dyDescent="0.25">
      <c r="A23" s="208" t="s">
        <v>54</v>
      </c>
      <c r="B23" s="43"/>
      <c r="M23" s="2"/>
      <c r="N23" s="2"/>
      <c r="O23" s="2"/>
      <c r="P23" s="2"/>
      <c r="Q23" s="2"/>
      <c r="R23" s="2"/>
      <c r="S23" s="209"/>
      <c r="T23" s="209"/>
      <c r="U23" s="209"/>
    </row>
    <row r="24" spans="1:33" ht="15" x14ac:dyDescent="0.25">
      <c r="A24" s="208" t="s">
        <v>55</v>
      </c>
      <c r="B24" s="43"/>
      <c r="M24" s="2"/>
      <c r="N24" s="2"/>
      <c r="O24" s="2"/>
      <c r="P24" s="2"/>
      <c r="Q24" s="2"/>
      <c r="R24" s="2"/>
      <c r="S24" s="209"/>
      <c r="T24" s="209"/>
      <c r="U24" s="209"/>
    </row>
    <row r="25" spans="1:33" ht="15" x14ac:dyDescent="0.25">
      <c r="B25" s="43"/>
      <c r="M25" s="2"/>
      <c r="N25" s="2"/>
      <c r="O25" s="2"/>
      <c r="P25" s="2"/>
      <c r="Q25" s="2"/>
      <c r="R25" s="2"/>
    </row>
    <row r="26" spans="1:33" ht="15.75" thickBot="1" x14ac:dyDescent="0.3">
      <c r="A26" s="5" t="s">
        <v>18</v>
      </c>
      <c r="M26" s="2"/>
      <c r="N26" s="2"/>
      <c r="O26" s="2"/>
      <c r="P26" s="2"/>
      <c r="Q26" s="2"/>
      <c r="R26" s="2"/>
    </row>
    <row r="27" spans="1:33" ht="15" x14ac:dyDescent="0.25">
      <c r="A27" s="246" t="s">
        <v>27</v>
      </c>
      <c r="B27" s="247"/>
      <c r="C27" s="248"/>
      <c r="D27" s="239" t="s">
        <v>1</v>
      </c>
      <c r="E27" s="240"/>
      <c r="F27" s="240"/>
      <c r="G27" s="240"/>
      <c r="H27" s="240"/>
      <c r="I27" s="241"/>
      <c r="J27" s="239" t="s">
        <v>2</v>
      </c>
      <c r="K27" s="240"/>
      <c r="L27" s="240"/>
      <c r="M27" s="240"/>
      <c r="N27" s="240"/>
      <c r="O27" s="241"/>
      <c r="P27" s="239" t="s">
        <v>25</v>
      </c>
      <c r="Q27" s="240"/>
      <c r="R27" s="240"/>
      <c r="S27" s="240"/>
      <c r="T27" s="240"/>
      <c r="U27" s="241"/>
      <c r="V27" s="239" t="s">
        <v>3</v>
      </c>
      <c r="W27" s="240"/>
      <c r="X27" s="240"/>
      <c r="Y27" s="240"/>
      <c r="Z27" s="240"/>
      <c r="AA27" s="241"/>
      <c r="AB27" s="239" t="s">
        <v>4</v>
      </c>
      <c r="AC27" s="240"/>
      <c r="AD27" s="240"/>
      <c r="AE27" s="240"/>
      <c r="AF27" s="240"/>
      <c r="AG27" s="241"/>
    </row>
    <row r="28" spans="1:33" ht="15" x14ac:dyDescent="0.25">
      <c r="A28" s="249" t="s">
        <v>28</v>
      </c>
      <c r="B28" s="250"/>
      <c r="C28" s="251"/>
      <c r="D28" s="63">
        <v>320</v>
      </c>
      <c r="E28" s="64">
        <v>420</v>
      </c>
      <c r="F28" s="64">
        <v>520</v>
      </c>
      <c r="G28" s="64">
        <v>620</v>
      </c>
      <c r="H28" s="64">
        <v>720</v>
      </c>
      <c r="I28" s="65">
        <v>920</v>
      </c>
      <c r="J28" s="63">
        <v>320</v>
      </c>
      <c r="K28" s="64">
        <v>420</v>
      </c>
      <c r="L28" s="64">
        <v>520</v>
      </c>
      <c r="M28" s="64">
        <v>620</v>
      </c>
      <c r="N28" s="64">
        <v>720</v>
      </c>
      <c r="O28" s="65">
        <v>920</v>
      </c>
      <c r="P28" s="63">
        <v>320</v>
      </c>
      <c r="Q28" s="64">
        <v>420</v>
      </c>
      <c r="R28" s="64">
        <v>520</v>
      </c>
      <c r="S28" s="64">
        <v>620</v>
      </c>
      <c r="T28" s="64">
        <v>720</v>
      </c>
      <c r="U28" s="65">
        <v>920</v>
      </c>
      <c r="V28" s="63">
        <v>320</v>
      </c>
      <c r="W28" s="64">
        <v>420</v>
      </c>
      <c r="X28" s="64">
        <v>520</v>
      </c>
      <c r="Y28" s="64">
        <v>620</v>
      </c>
      <c r="Z28" s="64">
        <v>720</v>
      </c>
      <c r="AA28" s="65">
        <v>920</v>
      </c>
      <c r="AB28" s="63">
        <v>320</v>
      </c>
      <c r="AC28" s="64">
        <v>420</v>
      </c>
      <c r="AD28" s="64">
        <v>520</v>
      </c>
      <c r="AE28" s="64">
        <v>620</v>
      </c>
      <c r="AF28" s="64">
        <v>720</v>
      </c>
      <c r="AG28" s="65">
        <v>920</v>
      </c>
    </row>
    <row r="29" spans="1:33" ht="15.75" thickBot="1" x14ac:dyDescent="0.3">
      <c r="A29" s="252" t="s">
        <v>29</v>
      </c>
      <c r="B29" s="253"/>
      <c r="C29" s="254"/>
      <c r="D29" s="66">
        <v>300</v>
      </c>
      <c r="E29" s="67">
        <v>400</v>
      </c>
      <c r="F29" s="67">
        <v>500</v>
      </c>
      <c r="G29" s="67">
        <v>600</v>
      </c>
      <c r="H29" s="67">
        <v>700</v>
      </c>
      <c r="I29" s="68">
        <v>900</v>
      </c>
      <c r="J29" s="69">
        <v>300</v>
      </c>
      <c r="K29" s="70">
        <v>400</v>
      </c>
      <c r="L29" s="70">
        <v>500</v>
      </c>
      <c r="M29" s="70">
        <v>600</v>
      </c>
      <c r="N29" s="70">
        <v>700</v>
      </c>
      <c r="O29" s="71">
        <v>900</v>
      </c>
      <c r="P29" s="69">
        <v>300</v>
      </c>
      <c r="Q29" s="70">
        <v>400</v>
      </c>
      <c r="R29" s="70">
        <v>500</v>
      </c>
      <c r="S29" s="70">
        <v>600</v>
      </c>
      <c r="T29" s="70">
        <v>700</v>
      </c>
      <c r="U29" s="71">
        <v>900</v>
      </c>
      <c r="V29" s="69">
        <v>300</v>
      </c>
      <c r="W29" s="70">
        <v>400</v>
      </c>
      <c r="X29" s="70">
        <v>500</v>
      </c>
      <c r="Y29" s="70">
        <v>600</v>
      </c>
      <c r="Z29" s="70">
        <v>700</v>
      </c>
      <c r="AA29" s="71">
        <v>900</v>
      </c>
      <c r="AB29" s="69">
        <v>300</v>
      </c>
      <c r="AC29" s="70">
        <v>400</v>
      </c>
      <c r="AD29" s="70">
        <v>500</v>
      </c>
      <c r="AE29" s="70">
        <v>600</v>
      </c>
      <c r="AF29" s="70">
        <v>700</v>
      </c>
      <c r="AG29" s="71">
        <v>900</v>
      </c>
    </row>
    <row r="30" spans="1:33" ht="15" x14ac:dyDescent="0.25">
      <c r="A30" s="244" t="s">
        <v>51</v>
      </c>
      <c r="B30" s="272" t="s">
        <v>26</v>
      </c>
      <c r="C30" s="272"/>
      <c r="D30" s="72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4"/>
      <c r="P30" s="72"/>
      <c r="Q30" s="73"/>
      <c r="R30" s="73"/>
      <c r="S30" s="73"/>
      <c r="T30" s="73"/>
      <c r="U30" s="74"/>
      <c r="V30" s="72"/>
      <c r="W30" s="73"/>
      <c r="X30" s="73"/>
      <c r="Y30" s="73"/>
      <c r="Z30" s="73"/>
      <c r="AA30" s="74"/>
      <c r="AB30" s="72"/>
      <c r="AC30" s="73"/>
      <c r="AD30" s="73"/>
      <c r="AE30" s="73"/>
      <c r="AF30" s="73"/>
      <c r="AG30" s="74"/>
    </row>
    <row r="31" spans="1:33" ht="15.75" customHeight="1" thickBot="1" x14ac:dyDescent="0.25">
      <c r="A31" s="275"/>
      <c r="B31" s="242"/>
      <c r="C31" s="242"/>
      <c r="D31" s="197"/>
      <c r="E31" s="198"/>
      <c r="F31" s="198"/>
      <c r="G31" s="198"/>
      <c r="H31" s="198"/>
      <c r="I31" s="199"/>
      <c r="J31" s="197"/>
      <c r="K31" s="198"/>
      <c r="L31" s="198"/>
      <c r="M31" s="198"/>
      <c r="N31" s="198"/>
      <c r="O31" s="199"/>
      <c r="P31" s="197"/>
      <c r="Q31" s="198"/>
      <c r="R31" s="198"/>
      <c r="S31" s="198"/>
      <c r="T31" s="198"/>
      <c r="U31" s="199"/>
      <c r="V31" s="197"/>
      <c r="W31" s="198"/>
      <c r="X31" s="198"/>
      <c r="Y31" s="198"/>
      <c r="Z31" s="198"/>
      <c r="AA31" s="199"/>
      <c r="AB31" s="197"/>
      <c r="AC31" s="198"/>
      <c r="AD31" s="198"/>
      <c r="AE31" s="198"/>
      <c r="AF31" s="198"/>
      <c r="AG31" s="199"/>
    </row>
    <row r="32" spans="1:33" ht="15" x14ac:dyDescent="0.25">
      <c r="A32" s="141">
        <f>B32+210</f>
        <v>610</v>
      </c>
      <c r="B32" s="201">
        <v>400</v>
      </c>
      <c r="C32" s="201"/>
      <c r="D32" s="153">
        <f t="shared" ref="D32:S46" si="0">ROUND((($B$19/50)^D$9)*D$8*$B32/1000,0)</f>
        <v>123</v>
      </c>
      <c r="E32" s="154">
        <f t="shared" si="0"/>
        <v>156</v>
      </c>
      <c r="F32" s="154">
        <f t="shared" si="0"/>
        <v>188</v>
      </c>
      <c r="G32" s="154">
        <f t="shared" si="0"/>
        <v>220</v>
      </c>
      <c r="H32" s="154">
        <f t="shared" si="0"/>
        <v>251</v>
      </c>
      <c r="I32" s="155">
        <f t="shared" si="0"/>
        <v>310</v>
      </c>
      <c r="J32" s="154">
        <f t="shared" si="0"/>
        <v>187</v>
      </c>
      <c r="K32" s="154">
        <f t="shared" si="0"/>
        <v>243</v>
      </c>
      <c r="L32" s="154">
        <f t="shared" si="0"/>
        <v>298</v>
      </c>
      <c r="M32" s="154">
        <f t="shared" si="0"/>
        <v>350</v>
      </c>
      <c r="N32" s="154">
        <f t="shared" si="0"/>
        <v>400</v>
      </c>
      <c r="O32" s="155">
        <f t="shared" si="0"/>
        <v>495</v>
      </c>
      <c r="P32" s="154">
        <f t="shared" si="0"/>
        <v>212</v>
      </c>
      <c r="Q32" s="154">
        <f t="shared" si="0"/>
        <v>272</v>
      </c>
      <c r="R32" s="154">
        <f t="shared" si="0"/>
        <v>328</v>
      </c>
      <c r="S32" s="154">
        <f t="shared" si="0"/>
        <v>381</v>
      </c>
      <c r="T32" s="154">
        <f t="shared" ref="T32:AG46" si="1">ROUND((($B$19/50)^T$9)*T$8*$B32/1000,0)</f>
        <v>431</v>
      </c>
      <c r="U32" s="155">
        <f t="shared" si="1"/>
        <v>523</v>
      </c>
      <c r="V32" s="153">
        <f t="shared" si="1"/>
        <v>337</v>
      </c>
      <c r="W32" s="154">
        <f t="shared" si="1"/>
        <v>422</v>
      </c>
      <c r="X32" s="154">
        <f t="shared" si="1"/>
        <v>502</v>
      </c>
      <c r="Y32" s="154">
        <f t="shared" si="1"/>
        <v>578</v>
      </c>
      <c r="Z32" s="154">
        <f t="shared" si="1"/>
        <v>652</v>
      </c>
      <c r="AA32" s="155">
        <f t="shared" si="1"/>
        <v>791</v>
      </c>
      <c r="AB32" s="153">
        <f t="shared" si="1"/>
        <v>476</v>
      </c>
      <c r="AC32" s="154">
        <f t="shared" si="1"/>
        <v>592</v>
      </c>
      <c r="AD32" s="154">
        <f t="shared" si="1"/>
        <v>703</v>
      </c>
      <c r="AE32" s="154">
        <f t="shared" si="1"/>
        <v>812</v>
      </c>
      <c r="AF32" s="154">
        <f t="shared" si="1"/>
        <v>920</v>
      </c>
      <c r="AG32" s="155">
        <f t="shared" si="1"/>
        <v>1134</v>
      </c>
    </row>
    <row r="33" spans="1:33" ht="15" x14ac:dyDescent="0.25">
      <c r="A33" s="84">
        <f t="shared" ref="A33:A46" si="2">B33+210</f>
        <v>710</v>
      </c>
      <c r="B33" s="200">
        <v>500</v>
      </c>
      <c r="C33" s="200"/>
      <c r="D33" s="83">
        <f t="shared" si="0"/>
        <v>154</v>
      </c>
      <c r="E33" s="81">
        <f t="shared" si="0"/>
        <v>195</v>
      </c>
      <c r="F33" s="81">
        <f t="shared" si="0"/>
        <v>236</v>
      </c>
      <c r="G33" s="81">
        <f t="shared" si="0"/>
        <v>275</v>
      </c>
      <c r="H33" s="81">
        <f t="shared" si="0"/>
        <v>314</v>
      </c>
      <c r="I33" s="82">
        <f t="shared" si="0"/>
        <v>388</v>
      </c>
      <c r="J33" s="81">
        <f t="shared" si="0"/>
        <v>234</v>
      </c>
      <c r="K33" s="81">
        <f t="shared" si="0"/>
        <v>304</v>
      </c>
      <c r="L33" s="81">
        <f t="shared" si="0"/>
        <v>372</v>
      </c>
      <c r="M33" s="81">
        <f t="shared" si="0"/>
        <v>437</v>
      </c>
      <c r="N33" s="81">
        <f t="shared" si="0"/>
        <v>500</v>
      </c>
      <c r="O33" s="82">
        <f t="shared" si="0"/>
        <v>619</v>
      </c>
      <c r="P33" s="81">
        <f t="shared" si="0"/>
        <v>266</v>
      </c>
      <c r="Q33" s="81">
        <f t="shared" si="0"/>
        <v>340</v>
      </c>
      <c r="R33" s="81">
        <f t="shared" si="0"/>
        <v>410</v>
      </c>
      <c r="S33" s="81">
        <f t="shared" si="0"/>
        <v>476</v>
      </c>
      <c r="T33" s="81">
        <f t="shared" si="1"/>
        <v>539</v>
      </c>
      <c r="U33" s="82">
        <f t="shared" si="1"/>
        <v>654</v>
      </c>
      <c r="V33" s="83">
        <f t="shared" si="1"/>
        <v>422</v>
      </c>
      <c r="W33" s="81">
        <f t="shared" si="1"/>
        <v>528</v>
      </c>
      <c r="X33" s="81">
        <f t="shared" si="1"/>
        <v>628</v>
      </c>
      <c r="Y33" s="81">
        <f t="shared" si="1"/>
        <v>723</v>
      </c>
      <c r="Z33" s="81">
        <f t="shared" si="1"/>
        <v>815</v>
      </c>
      <c r="AA33" s="82">
        <f t="shared" si="1"/>
        <v>989</v>
      </c>
      <c r="AB33" s="83">
        <f t="shared" si="1"/>
        <v>596</v>
      </c>
      <c r="AC33" s="81">
        <f t="shared" si="1"/>
        <v>740</v>
      </c>
      <c r="AD33" s="81">
        <f t="shared" si="1"/>
        <v>879</v>
      </c>
      <c r="AE33" s="81">
        <f t="shared" si="1"/>
        <v>1016</v>
      </c>
      <c r="AF33" s="81">
        <f t="shared" si="1"/>
        <v>1151</v>
      </c>
      <c r="AG33" s="82">
        <f t="shared" si="1"/>
        <v>1418</v>
      </c>
    </row>
    <row r="34" spans="1:33" ht="15" x14ac:dyDescent="0.25">
      <c r="A34" s="84">
        <f t="shared" si="2"/>
        <v>810</v>
      </c>
      <c r="B34" s="200">
        <v>600</v>
      </c>
      <c r="C34" s="200"/>
      <c r="D34" s="83">
        <f t="shared" si="0"/>
        <v>184</v>
      </c>
      <c r="E34" s="81">
        <f t="shared" si="0"/>
        <v>234</v>
      </c>
      <c r="F34" s="81">
        <f t="shared" si="0"/>
        <v>283</v>
      </c>
      <c r="G34" s="81">
        <f t="shared" si="0"/>
        <v>330</v>
      </c>
      <c r="H34" s="81">
        <f t="shared" si="0"/>
        <v>376</v>
      </c>
      <c r="I34" s="82">
        <f t="shared" si="0"/>
        <v>466</v>
      </c>
      <c r="J34" s="81">
        <f t="shared" si="0"/>
        <v>281</v>
      </c>
      <c r="K34" s="81">
        <f t="shared" si="0"/>
        <v>365</v>
      </c>
      <c r="L34" s="81">
        <f t="shared" si="0"/>
        <v>446</v>
      </c>
      <c r="M34" s="81">
        <f t="shared" si="0"/>
        <v>524</v>
      </c>
      <c r="N34" s="81">
        <f t="shared" si="0"/>
        <v>600</v>
      </c>
      <c r="O34" s="82">
        <f t="shared" si="0"/>
        <v>742</v>
      </c>
      <c r="P34" s="81">
        <f t="shared" si="0"/>
        <v>319</v>
      </c>
      <c r="Q34" s="81">
        <f t="shared" si="0"/>
        <v>408</v>
      </c>
      <c r="R34" s="81">
        <f t="shared" si="0"/>
        <v>492</v>
      </c>
      <c r="S34" s="81">
        <f t="shared" si="0"/>
        <v>571</v>
      </c>
      <c r="T34" s="81">
        <f t="shared" si="1"/>
        <v>646</v>
      </c>
      <c r="U34" s="82">
        <f t="shared" si="1"/>
        <v>785</v>
      </c>
      <c r="V34" s="83">
        <f t="shared" si="1"/>
        <v>506</v>
      </c>
      <c r="W34" s="81">
        <f t="shared" si="1"/>
        <v>633</v>
      </c>
      <c r="X34" s="81">
        <f t="shared" si="1"/>
        <v>753</v>
      </c>
      <c r="Y34" s="81">
        <f t="shared" si="1"/>
        <v>868</v>
      </c>
      <c r="Z34" s="81">
        <f t="shared" si="1"/>
        <v>978</v>
      </c>
      <c r="AA34" s="82">
        <f t="shared" si="1"/>
        <v>1186</v>
      </c>
      <c r="AB34" s="83">
        <f t="shared" si="1"/>
        <v>715</v>
      </c>
      <c r="AC34" s="81">
        <f t="shared" si="1"/>
        <v>887</v>
      </c>
      <c r="AD34" s="81">
        <f t="shared" si="1"/>
        <v>1055</v>
      </c>
      <c r="AE34" s="81">
        <f t="shared" si="1"/>
        <v>1219</v>
      </c>
      <c r="AF34" s="81">
        <f t="shared" si="1"/>
        <v>1381</v>
      </c>
      <c r="AG34" s="82">
        <f t="shared" si="1"/>
        <v>1701</v>
      </c>
    </row>
    <row r="35" spans="1:33" ht="15" x14ac:dyDescent="0.25">
      <c r="A35" s="84">
        <f t="shared" si="2"/>
        <v>910</v>
      </c>
      <c r="B35" s="200">
        <v>700</v>
      </c>
      <c r="C35" s="200"/>
      <c r="D35" s="83">
        <f t="shared" si="0"/>
        <v>215</v>
      </c>
      <c r="E35" s="81">
        <f t="shared" si="0"/>
        <v>273</v>
      </c>
      <c r="F35" s="81">
        <f t="shared" si="0"/>
        <v>330</v>
      </c>
      <c r="G35" s="81">
        <f t="shared" si="0"/>
        <v>385</v>
      </c>
      <c r="H35" s="81">
        <f t="shared" si="0"/>
        <v>439</v>
      </c>
      <c r="I35" s="82">
        <f t="shared" si="0"/>
        <v>543</v>
      </c>
      <c r="J35" s="81">
        <f t="shared" si="0"/>
        <v>328</v>
      </c>
      <c r="K35" s="81">
        <f t="shared" si="0"/>
        <v>426</v>
      </c>
      <c r="L35" s="81">
        <f t="shared" si="0"/>
        <v>521</v>
      </c>
      <c r="M35" s="81">
        <f t="shared" si="0"/>
        <v>612</v>
      </c>
      <c r="N35" s="81">
        <f t="shared" si="0"/>
        <v>700</v>
      </c>
      <c r="O35" s="82">
        <f t="shared" si="0"/>
        <v>866</v>
      </c>
      <c r="P35" s="81">
        <f t="shared" si="0"/>
        <v>372</v>
      </c>
      <c r="Q35" s="81">
        <f t="shared" si="0"/>
        <v>476</v>
      </c>
      <c r="R35" s="81">
        <f t="shared" si="0"/>
        <v>574</v>
      </c>
      <c r="S35" s="81">
        <f t="shared" si="0"/>
        <v>666</v>
      </c>
      <c r="T35" s="81">
        <f t="shared" si="1"/>
        <v>754</v>
      </c>
      <c r="U35" s="82">
        <f t="shared" si="1"/>
        <v>916</v>
      </c>
      <c r="V35" s="83">
        <f t="shared" si="1"/>
        <v>590</v>
      </c>
      <c r="W35" s="81">
        <f t="shared" si="1"/>
        <v>739</v>
      </c>
      <c r="X35" s="81">
        <f t="shared" si="1"/>
        <v>879</v>
      </c>
      <c r="Y35" s="81">
        <f t="shared" si="1"/>
        <v>1012</v>
      </c>
      <c r="Z35" s="81">
        <f t="shared" si="1"/>
        <v>1141</v>
      </c>
      <c r="AA35" s="82">
        <f t="shared" si="1"/>
        <v>1384</v>
      </c>
      <c r="AB35" s="83">
        <f t="shared" si="1"/>
        <v>834</v>
      </c>
      <c r="AC35" s="81">
        <f t="shared" si="1"/>
        <v>1035</v>
      </c>
      <c r="AD35" s="81">
        <f t="shared" si="1"/>
        <v>1231</v>
      </c>
      <c r="AE35" s="81">
        <f t="shared" si="1"/>
        <v>1422</v>
      </c>
      <c r="AF35" s="81">
        <f t="shared" si="1"/>
        <v>1611</v>
      </c>
      <c r="AG35" s="82">
        <f t="shared" si="1"/>
        <v>1985</v>
      </c>
    </row>
    <row r="36" spans="1:33" ht="15" x14ac:dyDescent="0.25">
      <c r="A36" s="84">
        <f t="shared" si="2"/>
        <v>1010</v>
      </c>
      <c r="B36" s="200">
        <v>800</v>
      </c>
      <c r="C36" s="200"/>
      <c r="D36" s="83">
        <f t="shared" si="0"/>
        <v>246</v>
      </c>
      <c r="E36" s="81">
        <f t="shared" si="0"/>
        <v>312</v>
      </c>
      <c r="F36" s="81">
        <f t="shared" si="0"/>
        <v>377</v>
      </c>
      <c r="G36" s="81">
        <f t="shared" si="0"/>
        <v>440</v>
      </c>
      <c r="H36" s="81">
        <f t="shared" si="0"/>
        <v>502</v>
      </c>
      <c r="I36" s="82">
        <f t="shared" si="0"/>
        <v>621</v>
      </c>
      <c r="J36" s="81">
        <f t="shared" si="0"/>
        <v>374</v>
      </c>
      <c r="K36" s="81">
        <f t="shared" si="0"/>
        <v>486</v>
      </c>
      <c r="L36" s="81">
        <f t="shared" si="0"/>
        <v>595</v>
      </c>
      <c r="M36" s="81">
        <f t="shared" si="0"/>
        <v>699</v>
      </c>
      <c r="N36" s="81">
        <f t="shared" si="0"/>
        <v>800</v>
      </c>
      <c r="O36" s="82">
        <f t="shared" si="0"/>
        <v>990</v>
      </c>
      <c r="P36" s="81">
        <f t="shared" si="0"/>
        <v>425</v>
      </c>
      <c r="Q36" s="81">
        <f t="shared" si="0"/>
        <v>544</v>
      </c>
      <c r="R36" s="81">
        <f t="shared" si="0"/>
        <v>656</v>
      </c>
      <c r="S36" s="81">
        <f t="shared" si="0"/>
        <v>762</v>
      </c>
      <c r="T36" s="81">
        <f t="shared" si="1"/>
        <v>862</v>
      </c>
      <c r="U36" s="82">
        <f t="shared" si="1"/>
        <v>1046</v>
      </c>
      <c r="V36" s="83">
        <f t="shared" si="1"/>
        <v>674</v>
      </c>
      <c r="W36" s="81">
        <f t="shared" si="1"/>
        <v>844</v>
      </c>
      <c r="X36" s="81">
        <f t="shared" si="1"/>
        <v>1004</v>
      </c>
      <c r="Y36" s="81">
        <f t="shared" si="1"/>
        <v>1157</v>
      </c>
      <c r="Z36" s="81">
        <f t="shared" si="1"/>
        <v>1304</v>
      </c>
      <c r="AA36" s="82">
        <f t="shared" si="1"/>
        <v>1582</v>
      </c>
      <c r="AB36" s="83">
        <f t="shared" si="1"/>
        <v>953</v>
      </c>
      <c r="AC36" s="81">
        <f t="shared" si="1"/>
        <v>1183</v>
      </c>
      <c r="AD36" s="81">
        <f t="shared" si="1"/>
        <v>1406</v>
      </c>
      <c r="AE36" s="81">
        <f t="shared" si="1"/>
        <v>1625</v>
      </c>
      <c r="AF36" s="81">
        <f t="shared" si="1"/>
        <v>1841</v>
      </c>
      <c r="AG36" s="82">
        <f t="shared" si="1"/>
        <v>2268</v>
      </c>
    </row>
    <row r="37" spans="1:33" ht="15" x14ac:dyDescent="0.25">
      <c r="A37" s="84">
        <f t="shared" si="2"/>
        <v>1110</v>
      </c>
      <c r="B37" s="200">
        <v>900</v>
      </c>
      <c r="C37" s="200"/>
      <c r="D37" s="83">
        <f t="shared" si="0"/>
        <v>276</v>
      </c>
      <c r="E37" s="81">
        <f t="shared" si="0"/>
        <v>351</v>
      </c>
      <c r="F37" s="81">
        <f t="shared" si="0"/>
        <v>424</v>
      </c>
      <c r="G37" s="81">
        <f t="shared" si="0"/>
        <v>495</v>
      </c>
      <c r="H37" s="81">
        <f t="shared" si="0"/>
        <v>564</v>
      </c>
      <c r="I37" s="82">
        <f t="shared" si="0"/>
        <v>698</v>
      </c>
      <c r="J37" s="81">
        <f t="shared" si="0"/>
        <v>421</v>
      </c>
      <c r="K37" s="81">
        <f t="shared" si="0"/>
        <v>547</v>
      </c>
      <c r="L37" s="81">
        <f t="shared" si="0"/>
        <v>670</v>
      </c>
      <c r="M37" s="81">
        <f t="shared" si="0"/>
        <v>787</v>
      </c>
      <c r="N37" s="81">
        <f t="shared" si="0"/>
        <v>900</v>
      </c>
      <c r="O37" s="82">
        <f t="shared" si="0"/>
        <v>1113</v>
      </c>
      <c r="P37" s="81">
        <f t="shared" si="0"/>
        <v>478</v>
      </c>
      <c r="Q37" s="81">
        <f t="shared" si="0"/>
        <v>612</v>
      </c>
      <c r="R37" s="81">
        <f t="shared" si="0"/>
        <v>738</v>
      </c>
      <c r="S37" s="81">
        <f t="shared" si="0"/>
        <v>857</v>
      </c>
      <c r="T37" s="81">
        <f t="shared" si="1"/>
        <v>969</v>
      </c>
      <c r="U37" s="82">
        <f t="shared" si="1"/>
        <v>1177</v>
      </c>
      <c r="V37" s="83">
        <f t="shared" si="1"/>
        <v>759</v>
      </c>
      <c r="W37" s="81">
        <f t="shared" si="1"/>
        <v>950</v>
      </c>
      <c r="X37" s="81">
        <f t="shared" si="1"/>
        <v>1130</v>
      </c>
      <c r="Y37" s="81">
        <f t="shared" si="1"/>
        <v>1301</v>
      </c>
      <c r="Z37" s="81">
        <f t="shared" si="1"/>
        <v>1467</v>
      </c>
      <c r="AA37" s="82">
        <f t="shared" si="1"/>
        <v>1779</v>
      </c>
      <c r="AB37" s="83">
        <f t="shared" si="1"/>
        <v>1072</v>
      </c>
      <c r="AC37" s="81">
        <f t="shared" si="1"/>
        <v>1331</v>
      </c>
      <c r="AD37" s="81">
        <f t="shared" si="1"/>
        <v>1582</v>
      </c>
      <c r="AE37" s="81">
        <f t="shared" si="1"/>
        <v>1828</v>
      </c>
      <c r="AF37" s="81">
        <f t="shared" si="1"/>
        <v>2071</v>
      </c>
      <c r="AG37" s="82">
        <f t="shared" si="1"/>
        <v>2552</v>
      </c>
    </row>
    <row r="38" spans="1:33" ht="15" x14ac:dyDescent="0.25">
      <c r="A38" s="84">
        <f t="shared" si="2"/>
        <v>1210</v>
      </c>
      <c r="B38" s="200">
        <v>1000</v>
      </c>
      <c r="C38" s="200"/>
      <c r="D38" s="83">
        <f t="shared" si="0"/>
        <v>307</v>
      </c>
      <c r="E38" s="81">
        <f t="shared" si="0"/>
        <v>390</v>
      </c>
      <c r="F38" s="81">
        <f t="shared" si="0"/>
        <v>471</v>
      </c>
      <c r="G38" s="81">
        <f t="shared" si="0"/>
        <v>550</v>
      </c>
      <c r="H38" s="81">
        <f t="shared" si="0"/>
        <v>627</v>
      </c>
      <c r="I38" s="82">
        <f t="shared" si="0"/>
        <v>776</v>
      </c>
      <c r="J38" s="81">
        <f t="shared" si="0"/>
        <v>468</v>
      </c>
      <c r="K38" s="81">
        <f t="shared" si="0"/>
        <v>608</v>
      </c>
      <c r="L38" s="81">
        <f t="shared" si="0"/>
        <v>744</v>
      </c>
      <c r="M38" s="81">
        <f t="shared" si="0"/>
        <v>874</v>
      </c>
      <c r="N38" s="81">
        <f t="shared" si="0"/>
        <v>1000</v>
      </c>
      <c r="O38" s="82">
        <f t="shared" si="0"/>
        <v>1237</v>
      </c>
      <c r="P38" s="81">
        <f t="shared" si="0"/>
        <v>531</v>
      </c>
      <c r="Q38" s="81">
        <f t="shared" si="0"/>
        <v>680</v>
      </c>
      <c r="R38" s="81">
        <f t="shared" si="0"/>
        <v>820</v>
      </c>
      <c r="S38" s="81">
        <f t="shared" si="0"/>
        <v>952</v>
      </c>
      <c r="T38" s="81">
        <f t="shared" si="1"/>
        <v>1077</v>
      </c>
      <c r="U38" s="82">
        <f t="shared" si="1"/>
        <v>1308</v>
      </c>
      <c r="V38" s="83">
        <f t="shared" si="1"/>
        <v>843</v>
      </c>
      <c r="W38" s="81">
        <f t="shared" si="1"/>
        <v>1055</v>
      </c>
      <c r="X38" s="81">
        <f t="shared" si="1"/>
        <v>1255</v>
      </c>
      <c r="Y38" s="81">
        <f t="shared" si="1"/>
        <v>1446</v>
      </c>
      <c r="Z38" s="81">
        <f t="shared" si="1"/>
        <v>1630</v>
      </c>
      <c r="AA38" s="82">
        <f t="shared" si="1"/>
        <v>1977</v>
      </c>
      <c r="AB38" s="83">
        <f t="shared" si="1"/>
        <v>1191</v>
      </c>
      <c r="AC38" s="81">
        <f t="shared" si="1"/>
        <v>1479</v>
      </c>
      <c r="AD38" s="81">
        <f t="shared" si="1"/>
        <v>1758</v>
      </c>
      <c r="AE38" s="81">
        <f t="shared" si="1"/>
        <v>2031</v>
      </c>
      <c r="AF38" s="81">
        <f t="shared" si="1"/>
        <v>2301</v>
      </c>
      <c r="AG38" s="82">
        <f t="shared" si="1"/>
        <v>2835</v>
      </c>
    </row>
    <row r="39" spans="1:33" ht="15" x14ac:dyDescent="0.25">
      <c r="A39" s="84">
        <f t="shared" si="2"/>
        <v>1310</v>
      </c>
      <c r="B39" s="200">
        <v>1100</v>
      </c>
      <c r="C39" s="200"/>
      <c r="D39" s="174"/>
      <c r="E39" s="175"/>
      <c r="F39" s="175"/>
      <c r="G39" s="175"/>
      <c r="H39" s="175"/>
      <c r="I39" s="176"/>
      <c r="J39" s="175"/>
      <c r="K39" s="175"/>
      <c r="L39" s="175"/>
      <c r="M39" s="175"/>
      <c r="N39" s="175"/>
      <c r="O39" s="176"/>
      <c r="P39" s="175"/>
      <c r="Q39" s="175"/>
      <c r="R39" s="175"/>
      <c r="S39" s="175"/>
      <c r="T39" s="175"/>
      <c r="U39" s="176"/>
      <c r="V39" s="83">
        <f t="shared" si="1"/>
        <v>927</v>
      </c>
      <c r="W39" s="81">
        <f t="shared" si="1"/>
        <v>1161</v>
      </c>
      <c r="X39" s="81">
        <f t="shared" si="1"/>
        <v>1381</v>
      </c>
      <c r="Y39" s="81">
        <f t="shared" si="1"/>
        <v>1591</v>
      </c>
      <c r="Z39" s="175"/>
      <c r="AA39" s="176"/>
      <c r="AB39" s="174"/>
      <c r="AC39" s="175"/>
      <c r="AD39" s="175"/>
      <c r="AE39" s="175"/>
      <c r="AF39" s="175"/>
      <c r="AG39" s="176"/>
    </row>
    <row r="40" spans="1:33" ht="15" x14ac:dyDescent="0.25">
      <c r="A40" s="84">
        <f t="shared" si="2"/>
        <v>1410</v>
      </c>
      <c r="B40" s="200">
        <v>1200</v>
      </c>
      <c r="C40" s="200"/>
      <c r="D40" s="83">
        <f t="shared" si="0"/>
        <v>368</v>
      </c>
      <c r="E40" s="81">
        <f t="shared" si="0"/>
        <v>468</v>
      </c>
      <c r="F40" s="81">
        <f t="shared" si="0"/>
        <v>565</v>
      </c>
      <c r="G40" s="81">
        <f t="shared" si="0"/>
        <v>660</v>
      </c>
      <c r="H40" s="81">
        <f t="shared" si="0"/>
        <v>752</v>
      </c>
      <c r="I40" s="82">
        <f t="shared" si="0"/>
        <v>931</v>
      </c>
      <c r="J40" s="81">
        <f t="shared" si="0"/>
        <v>562</v>
      </c>
      <c r="K40" s="81">
        <f t="shared" si="0"/>
        <v>730</v>
      </c>
      <c r="L40" s="81">
        <f t="shared" si="0"/>
        <v>893</v>
      </c>
      <c r="M40" s="81">
        <f t="shared" si="0"/>
        <v>1049</v>
      </c>
      <c r="N40" s="81">
        <f t="shared" si="0"/>
        <v>1200</v>
      </c>
      <c r="O40" s="82">
        <f t="shared" si="0"/>
        <v>1484</v>
      </c>
      <c r="P40" s="81">
        <f t="shared" si="0"/>
        <v>637</v>
      </c>
      <c r="Q40" s="81">
        <f t="shared" si="0"/>
        <v>816</v>
      </c>
      <c r="R40" s="81">
        <f t="shared" si="0"/>
        <v>984</v>
      </c>
      <c r="S40" s="81">
        <f t="shared" si="0"/>
        <v>1142</v>
      </c>
      <c r="T40" s="81">
        <f t="shared" si="1"/>
        <v>1292</v>
      </c>
      <c r="U40" s="82">
        <f t="shared" si="1"/>
        <v>1570</v>
      </c>
      <c r="V40" s="83">
        <f t="shared" si="1"/>
        <v>1012</v>
      </c>
      <c r="W40" s="81">
        <f t="shared" si="1"/>
        <v>1266</v>
      </c>
      <c r="X40" s="81">
        <f t="shared" si="1"/>
        <v>1506</v>
      </c>
      <c r="Y40" s="81">
        <f t="shared" si="1"/>
        <v>1735</v>
      </c>
      <c r="Z40" s="81">
        <f t="shared" si="1"/>
        <v>1956</v>
      </c>
      <c r="AA40" s="82">
        <f t="shared" si="1"/>
        <v>2372</v>
      </c>
      <c r="AB40" s="83">
        <f t="shared" si="1"/>
        <v>1429</v>
      </c>
      <c r="AC40" s="81">
        <f t="shared" si="1"/>
        <v>1775</v>
      </c>
      <c r="AD40" s="81">
        <f t="shared" si="1"/>
        <v>2110</v>
      </c>
      <c r="AE40" s="81">
        <f t="shared" si="1"/>
        <v>2437</v>
      </c>
      <c r="AF40" s="81">
        <f t="shared" si="1"/>
        <v>2761</v>
      </c>
      <c r="AG40" s="82">
        <f t="shared" si="1"/>
        <v>3402</v>
      </c>
    </row>
    <row r="41" spans="1:33" ht="15" x14ac:dyDescent="0.25">
      <c r="A41" s="84">
        <f t="shared" si="2"/>
        <v>1510</v>
      </c>
      <c r="B41" s="200">
        <v>1300</v>
      </c>
      <c r="C41" s="200"/>
      <c r="D41" s="174"/>
      <c r="E41" s="175"/>
      <c r="F41" s="175"/>
      <c r="G41" s="175"/>
      <c r="H41" s="175"/>
      <c r="I41" s="176"/>
      <c r="J41" s="175"/>
      <c r="K41" s="175"/>
      <c r="L41" s="81">
        <f t="shared" si="0"/>
        <v>967</v>
      </c>
      <c r="M41" s="81">
        <f t="shared" si="0"/>
        <v>1136</v>
      </c>
      <c r="N41" s="175"/>
      <c r="O41" s="176"/>
      <c r="P41" s="175"/>
      <c r="Q41" s="175"/>
      <c r="R41" s="175"/>
      <c r="S41" s="175"/>
      <c r="T41" s="175"/>
      <c r="U41" s="176"/>
      <c r="V41" s="83">
        <f t="shared" si="1"/>
        <v>1096</v>
      </c>
      <c r="W41" s="81">
        <f t="shared" si="1"/>
        <v>1372</v>
      </c>
      <c r="X41" s="81">
        <f t="shared" si="1"/>
        <v>1632</v>
      </c>
      <c r="Y41" s="81">
        <f t="shared" si="1"/>
        <v>1880</v>
      </c>
      <c r="Z41" s="175"/>
      <c r="AA41" s="82">
        <f t="shared" si="1"/>
        <v>2570</v>
      </c>
      <c r="AB41" s="174"/>
      <c r="AC41" s="175"/>
      <c r="AD41" s="81">
        <f t="shared" si="1"/>
        <v>2285</v>
      </c>
      <c r="AE41" s="81">
        <f t="shared" si="1"/>
        <v>2640</v>
      </c>
      <c r="AF41" s="175"/>
      <c r="AG41" s="176"/>
    </row>
    <row r="42" spans="1:33" ht="15" x14ac:dyDescent="0.25">
      <c r="A42" s="84">
        <f t="shared" si="2"/>
        <v>1610</v>
      </c>
      <c r="B42" s="200">
        <v>1400</v>
      </c>
      <c r="C42" s="200"/>
      <c r="D42" s="83">
        <f t="shared" si="0"/>
        <v>430</v>
      </c>
      <c r="E42" s="81">
        <f t="shared" si="0"/>
        <v>546</v>
      </c>
      <c r="F42" s="81">
        <f t="shared" si="0"/>
        <v>659</v>
      </c>
      <c r="G42" s="81">
        <f t="shared" si="0"/>
        <v>770</v>
      </c>
      <c r="H42" s="81">
        <f t="shared" si="0"/>
        <v>878</v>
      </c>
      <c r="I42" s="82">
        <f t="shared" si="0"/>
        <v>1086</v>
      </c>
      <c r="J42" s="81">
        <f t="shared" si="0"/>
        <v>655</v>
      </c>
      <c r="K42" s="81">
        <f t="shared" si="0"/>
        <v>851</v>
      </c>
      <c r="L42" s="81">
        <f t="shared" si="0"/>
        <v>1042</v>
      </c>
      <c r="M42" s="81">
        <f t="shared" si="0"/>
        <v>1224</v>
      </c>
      <c r="N42" s="81">
        <f t="shared" si="0"/>
        <v>1400</v>
      </c>
      <c r="O42" s="82">
        <f t="shared" si="0"/>
        <v>1732</v>
      </c>
      <c r="P42" s="81">
        <f t="shared" si="0"/>
        <v>743</v>
      </c>
      <c r="Q42" s="81">
        <f t="shared" si="0"/>
        <v>952</v>
      </c>
      <c r="R42" s="81">
        <f t="shared" si="0"/>
        <v>1148</v>
      </c>
      <c r="S42" s="81">
        <f t="shared" si="0"/>
        <v>1333</v>
      </c>
      <c r="T42" s="81">
        <f t="shared" ref="N42:W46" si="3">ROUND((($B$19/50)^T$9)*T$8*$B42/1000,0)</f>
        <v>1508</v>
      </c>
      <c r="U42" s="82">
        <f t="shared" si="3"/>
        <v>1831</v>
      </c>
      <c r="V42" s="83">
        <f t="shared" si="3"/>
        <v>1180</v>
      </c>
      <c r="W42" s="81">
        <f t="shared" si="3"/>
        <v>1477</v>
      </c>
      <c r="X42" s="81">
        <f t="shared" si="1"/>
        <v>1757</v>
      </c>
      <c r="Y42" s="81">
        <f t="shared" si="1"/>
        <v>2024</v>
      </c>
      <c r="Z42" s="81">
        <f t="shared" si="1"/>
        <v>2282</v>
      </c>
      <c r="AA42" s="82">
        <f t="shared" si="1"/>
        <v>2768</v>
      </c>
      <c r="AB42" s="83">
        <f t="shared" si="1"/>
        <v>1667</v>
      </c>
      <c r="AC42" s="81">
        <f t="shared" si="1"/>
        <v>2071</v>
      </c>
      <c r="AD42" s="81">
        <f t="shared" si="1"/>
        <v>2461</v>
      </c>
      <c r="AE42" s="81">
        <f t="shared" si="1"/>
        <v>2843</v>
      </c>
      <c r="AF42" s="81">
        <f t="shared" si="1"/>
        <v>3221</v>
      </c>
      <c r="AG42" s="82">
        <f t="shared" si="1"/>
        <v>3969</v>
      </c>
    </row>
    <row r="43" spans="1:33" ht="15" x14ac:dyDescent="0.25">
      <c r="A43" s="84">
        <f t="shared" si="2"/>
        <v>1710</v>
      </c>
      <c r="B43" s="200">
        <v>1500</v>
      </c>
      <c r="C43" s="200"/>
      <c r="D43" s="174"/>
      <c r="E43" s="175"/>
      <c r="F43" s="175"/>
      <c r="G43" s="175"/>
      <c r="H43" s="175"/>
      <c r="I43" s="176"/>
      <c r="J43" s="175"/>
      <c r="K43" s="175"/>
      <c r="L43" s="175"/>
      <c r="M43" s="175"/>
      <c r="N43" s="175"/>
      <c r="O43" s="176"/>
      <c r="P43" s="175"/>
      <c r="Q43" s="175"/>
      <c r="R43" s="175"/>
      <c r="S43" s="175"/>
      <c r="T43" s="175"/>
      <c r="U43" s="176"/>
      <c r="V43" s="83">
        <f t="shared" si="3"/>
        <v>1265</v>
      </c>
      <c r="W43" s="81">
        <f t="shared" si="3"/>
        <v>1583</v>
      </c>
      <c r="X43" s="81">
        <f t="shared" si="1"/>
        <v>1883</v>
      </c>
      <c r="Y43" s="81">
        <f t="shared" si="1"/>
        <v>2169</v>
      </c>
      <c r="Z43" s="175"/>
      <c r="AA43" s="176"/>
      <c r="AB43" s="174"/>
      <c r="AC43" s="175"/>
      <c r="AD43" s="175"/>
      <c r="AE43" s="175"/>
      <c r="AF43" s="175"/>
      <c r="AG43" s="176"/>
    </row>
    <row r="44" spans="1:33" ht="15" x14ac:dyDescent="0.25">
      <c r="A44" s="84">
        <f t="shared" si="2"/>
        <v>1810</v>
      </c>
      <c r="B44" s="200">
        <v>1600</v>
      </c>
      <c r="C44" s="200"/>
      <c r="D44" s="83">
        <f t="shared" si="0"/>
        <v>491</v>
      </c>
      <c r="E44" s="81">
        <f t="shared" si="0"/>
        <v>624</v>
      </c>
      <c r="F44" s="81">
        <f t="shared" si="0"/>
        <v>754</v>
      </c>
      <c r="G44" s="81">
        <f t="shared" si="0"/>
        <v>880</v>
      </c>
      <c r="H44" s="81">
        <f t="shared" si="0"/>
        <v>1003</v>
      </c>
      <c r="I44" s="176"/>
      <c r="J44" s="81">
        <f t="shared" si="0"/>
        <v>749</v>
      </c>
      <c r="K44" s="81">
        <f t="shared" si="0"/>
        <v>973</v>
      </c>
      <c r="L44" s="81">
        <f t="shared" si="0"/>
        <v>1190</v>
      </c>
      <c r="M44" s="81">
        <f t="shared" si="0"/>
        <v>1398</v>
      </c>
      <c r="N44" s="81">
        <f t="shared" si="3"/>
        <v>1600</v>
      </c>
      <c r="O44" s="176"/>
      <c r="P44" s="81">
        <f t="shared" si="3"/>
        <v>850</v>
      </c>
      <c r="Q44" s="81">
        <f t="shared" si="3"/>
        <v>1088</v>
      </c>
      <c r="R44" s="81">
        <f t="shared" si="3"/>
        <v>1312</v>
      </c>
      <c r="S44" s="81">
        <f t="shared" si="3"/>
        <v>1523</v>
      </c>
      <c r="T44" s="81">
        <f t="shared" si="3"/>
        <v>1723</v>
      </c>
      <c r="U44" s="176"/>
      <c r="V44" s="83">
        <f t="shared" si="3"/>
        <v>1349</v>
      </c>
      <c r="W44" s="81">
        <f t="shared" si="3"/>
        <v>1688</v>
      </c>
      <c r="X44" s="81">
        <f t="shared" si="1"/>
        <v>2008</v>
      </c>
      <c r="Y44" s="81">
        <f t="shared" si="1"/>
        <v>2314</v>
      </c>
      <c r="Z44" s="81">
        <f t="shared" si="1"/>
        <v>2608</v>
      </c>
      <c r="AA44" s="82">
        <f t="shared" si="1"/>
        <v>3163</v>
      </c>
      <c r="AB44" s="83">
        <f t="shared" si="1"/>
        <v>1906</v>
      </c>
      <c r="AC44" s="81">
        <f t="shared" si="1"/>
        <v>2366</v>
      </c>
      <c r="AD44" s="81">
        <f t="shared" si="1"/>
        <v>2813</v>
      </c>
      <c r="AE44" s="81">
        <f t="shared" si="1"/>
        <v>3250</v>
      </c>
      <c r="AF44" s="81">
        <f t="shared" si="1"/>
        <v>3682</v>
      </c>
      <c r="AG44" s="176"/>
    </row>
    <row r="45" spans="1:33" ht="15" x14ac:dyDescent="0.25">
      <c r="A45" s="84">
        <f t="shared" si="2"/>
        <v>1910</v>
      </c>
      <c r="B45" s="200">
        <v>1700</v>
      </c>
      <c r="C45" s="200"/>
      <c r="D45" s="174"/>
      <c r="E45" s="175"/>
      <c r="F45" s="175"/>
      <c r="G45" s="175"/>
      <c r="H45" s="175"/>
      <c r="I45" s="176"/>
      <c r="J45" s="175"/>
      <c r="K45" s="175"/>
      <c r="L45" s="175"/>
      <c r="M45" s="175"/>
      <c r="N45" s="175"/>
      <c r="O45" s="176"/>
      <c r="P45" s="175"/>
      <c r="Q45" s="175"/>
      <c r="R45" s="175"/>
      <c r="S45" s="175"/>
      <c r="T45" s="175"/>
      <c r="U45" s="176"/>
      <c r="V45" s="83">
        <f t="shared" si="3"/>
        <v>1433</v>
      </c>
      <c r="W45" s="81">
        <f t="shared" si="3"/>
        <v>1794</v>
      </c>
      <c r="X45" s="81">
        <f t="shared" si="1"/>
        <v>2134</v>
      </c>
      <c r="Y45" s="81">
        <f t="shared" si="1"/>
        <v>2458</v>
      </c>
      <c r="Z45" s="175"/>
      <c r="AA45" s="176"/>
      <c r="AB45" s="174"/>
      <c r="AC45" s="175"/>
      <c r="AD45" s="175"/>
      <c r="AE45" s="175"/>
      <c r="AF45" s="175"/>
      <c r="AG45" s="176"/>
    </row>
    <row r="46" spans="1:33" ht="15.75" thickBot="1" x14ac:dyDescent="0.3">
      <c r="A46" s="69">
        <f t="shared" si="2"/>
        <v>2010</v>
      </c>
      <c r="B46" s="202">
        <v>1800</v>
      </c>
      <c r="C46" s="202"/>
      <c r="D46" s="156">
        <f t="shared" si="0"/>
        <v>553</v>
      </c>
      <c r="E46" s="157">
        <f t="shared" si="0"/>
        <v>702</v>
      </c>
      <c r="F46" s="157">
        <f t="shared" si="0"/>
        <v>848</v>
      </c>
      <c r="G46" s="157">
        <f t="shared" si="0"/>
        <v>990</v>
      </c>
      <c r="H46" s="157">
        <f t="shared" si="0"/>
        <v>1129</v>
      </c>
      <c r="I46" s="177"/>
      <c r="J46" s="157">
        <f t="shared" si="0"/>
        <v>842</v>
      </c>
      <c r="K46" s="157">
        <f t="shared" si="0"/>
        <v>1094</v>
      </c>
      <c r="L46" s="157">
        <f t="shared" si="0"/>
        <v>1339</v>
      </c>
      <c r="M46" s="157">
        <f t="shared" si="0"/>
        <v>1573</v>
      </c>
      <c r="N46" s="157">
        <f t="shared" si="3"/>
        <v>1800</v>
      </c>
      <c r="O46" s="177"/>
      <c r="P46" s="157">
        <f t="shared" si="3"/>
        <v>956</v>
      </c>
      <c r="Q46" s="157">
        <f t="shared" si="3"/>
        <v>1224</v>
      </c>
      <c r="R46" s="157">
        <f t="shared" si="3"/>
        <v>1476</v>
      </c>
      <c r="S46" s="157">
        <f t="shared" si="3"/>
        <v>1714</v>
      </c>
      <c r="T46" s="157">
        <f t="shared" si="3"/>
        <v>1939</v>
      </c>
      <c r="U46" s="177"/>
      <c r="V46" s="156">
        <f t="shared" si="3"/>
        <v>1517</v>
      </c>
      <c r="W46" s="157">
        <f t="shared" si="3"/>
        <v>1899</v>
      </c>
      <c r="X46" s="157">
        <f t="shared" si="1"/>
        <v>2259</v>
      </c>
      <c r="Y46" s="157">
        <f t="shared" si="1"/>
        <v>2603</v>
      </c>
      <c r="Z46" s="157">
        <f t="shared" si="1"/>
        <v>2934</v>
      </c>
      <c r="AA46" s="158">
        <f t="shared" si="1"/>
        <v>3559</v>
      </c>
      <c r="AB46" s="156">
        <f t="shared" si="1"/>
        <v>2144</v>
      </c>
      <c r="AC46" s="157">
        <f t="shared" si="1"/>
        <v>2662</v>
      </c>
      <c r="AD46" s="157">
        <f t="shared" si="1"/>
        <v>3164</v>
      </c>
      <c r="AE46" s="157">
        <f t="shared" si="1"/>
        <v>3656</v>
      </c>
      <c r="AF46" s="157">
        <f t="shared" si="1"/>
        <v>4142</v>
      </c>
      <c r="AG46" s="177"/>
    </row>
    <row r="47" spans="1:33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3" ht="15.75" thickBot="1" x14ac:dyDescent="0.3">
      <c r="A48" s="5" t="s">
        <v>19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 ht="15" x14ac:dyDescent="0.25">
      <c r="A49" s="224" t="s">
        <v>27</v>
      </c>
      <c r="B49" s="225"/>
      <c r="C49" s="226"/>
      <c r="D49" s="236" t="str">
        <f>D27</f>
        <v>T10 (P1)</v>
      </c>
      <c r="E49" s="237"/>
      <c r="F49" s="237"/>
      <c r="G49" s="237"/>
      <c r="H49" s="237"/>
      <c r="I49" s="238"/>
      <c r="J49" s="236" t="str">
        <f>J27</f>
        <v>T11 (K1)</v>
      </c>
      <c r="K49" s="237"/>
      <c r="L49" s="237"/>
      <c r="M49" s="237"/>
      <c r="N49" s="237"/>
      <c r="O49" s="238"/>
      <c r="P49" s="236" t="str">
        <f>P27</f>
        <v>T20 (P2)</v>
      </c>
      <c r="Q49" s="237"/>
      <c r="R49" s="237"/>
      <c r="S49" s="237"/>
      <c r="T49" s="237"/>
      <c r="U49" s="238"/>
      <c r="V49" s="236" t="str">
        <f>V27</f>
        <v>T22 (K2)</v>
      </c>
      <c r="W49" s="237"/>
      <c r="X49" s="237"/>
      <c r="Y49" s="237"/>
      <c r="Z49" s="237"/>
      <c r="AA49" s="238"/>
      <c r="AB49" s="236" t="str">
        <f>AB27</f>
        <v>T33 (K3)</v>
      </c>
      <c r="AC49" s="237"/>
      <c r="AD49" s="237"/>
      <c r="AE49" s="237"/>
      <c r="AF49" s="237"/>
      <c r="AG49" s="238"/>
    </row>
    <row r="50" spans="1:33" ht="15" x14ac:dyDescent="0.25">
      <c r="A50" s="227" t="s">
        <v>28</v>
      </c>
      <c r="B50" s="228"/>
      <c r="C50" s="229"/>
      <c r="D50" s="86">
        <v>320</v>
      </c>
      <c r="E50" s="87">
        <v>420</v>
      </c>
      <c r="F50" s="87">
        <v>520</v>
      </c>
      <c r="G50" s="87">
        <v>620</v>
      </c>
      <c r="H50" s="87">
        <v>720</v>
      </c>
      <c r="I50" s="88">
        <v>920</v>
      </c>
      <c r="J50" s="86">
        <v>320</v>
      </c>
      <c r="K50" s="87">
        <v>420</v>
      </c>
      <c r="L50" s="87">
        <v>520</v>
      </c>
      <c r="M50" s="87">
        <v>620</v>
      </c>
      <c r="N50" s="87">
        <v>720</v>
      </c>
      <c r="O50" s="88">
        <v>920</v>
      </c>
      <c r="P50" s="86">
        <v>320</v>
      </c>
      <c r="Q50" s="87">
        <v>420</v>
      </c>
      <c r="R50" s="87">
        <v>520</v>
      </c>
      <c r="S50" s="87">
        <v>620</v>
      </c>
      <c r="T50" s="87">
        <v>720</v>
      </c>
      <c r="U50" s="88">
        <v>920</v>
      </c>
      <c r="V50" s="86">
        <v>320</v>
      </c>
      <c r="W50" s="87">
        <v>420</v>
      </c>
      <c r="X50" s="87">
        <v>520</v>
      </c>
      <c r="Y50" s="87">
        <v>620</v>
      </c>
      <c r="Z50" s="87">
        <v>720</v>
      </c>
      <c r="AA50" s="88">
        <v>920</v>
      </c>
      <c r="AB50" s="86">
        <v>320</v>
      </c>
      <c r="AC50" s="87">
        <v>420</v>
      </c>
      <c r="AD50" s="87">
        <v>520</v>
      </c>
      <c r="AE50" s="87">
        <v>620</v>
      </c>
      <c r="AF50" s="87">
        <v>720</v>
      </c>
      <c r="AG50" s="88">
        <v>920</v>
      </c>
    </row>
    <row r="51" spans="1:33" ht="15.75" thickBot="1" x14ac:dyDescent="0.3">
      <c r="A51" s="233" t="s">
        <v>29</v>
      </c>
      <c r="B51" s="234"/>
      <c r="C51" s="235"/>
      <c r="D51" s="89">
        <v>300</v>
      </c>
      <c r="E51" s="90">
        <v>400</v>
      </c>
      <c r="F51" s="90">
        <v>500</v>
      </c>
      <c r="G51" s="90">
        <v>600</v>
      </c>
      <c r="H51" s="90">
        <v>700</v>
      </c>
      <c r="I51" s="91">
        <v>900</v>
      </c>
      <c r="J51" s="92">
        <v>300</v>
      </c>
      <c r="K51" s="93">
        <v>400</v>
      </c>
      <c r="L51" s="93">
        <v>500</v>
      </c>
      <c r="M51" s="93">
        <v>600</v>
      </c>
      <c r="N51" s="93">
        <v>700</v>
      </c>
      <c r="O51" s="94">
        <v>900</v>
      </c>
      <c r="P51" s="92">
        <v>300</v>
      </c>
      <c r="Q51" s="93">
        <v>400</v>
      </c>
      <c r="R51" s="93">
        <v>500</v>
      </c>
      <c r="S51" s="93">
        <v>600</v>
      </c>
      <c r="T51" s="93">
        <v>700</v>
      </c>
      <c r="U51" s="94">
        <v>900</v>
      </c>
      <c r="V51" s="92">
        <v>300</v>
      </c>
      <c r="W51" s="93">
        <v>400</v>
      </c>
      <c r="X51" s="93">
        <v>500</v>
      </c>
      <c r="Y51" s="93">
        <v>600</v>
      </c>
      <c r="Z51" s="93">
        <v>700</v>
      </c>
      <c r="AA51" s="94">
        <v>900</v>
      </c>
      <c r="AB51" s="92">
        <v>300</v>
      </c>
      <c r="AC51" s="93">
        <v>400</v>
      </c>
      <c r="AD51" s="93">
        <v>500</v>
      </c>
      <c r="AE51" s="93">
        <v>600</v>
      </c>
      <c r="AF51" s="93">
        <v>700</v>
      </c>
      <c r="AG51" s="94">
        <v>900</v>
      </c>
    </row>
    <row r="52" spans="1:33" ht="15" x14ac:dyDescent="0.25">
      <c r="A52" s="266" t="s">
        <v>51</v>
      </c>
      <c r="B52" s="273" t="s">
        <v>26</v>
      </c>
      <c r="C52" s="273"/>
      <c r="D52" s="95"/>
      <c r="E52" s="96"/>
      <c r="F52" s="96"/>
      <c r="G52" s="96"/>
      <c r="H52" s="96"/>
      <c r="I52" s="97"/>
      <c r="J52" s="95"/>
      <c r="K52" s="96"/>
      <c r="L52" s="96"/>
      <c r="M52" s="96"/>
      <c r="N52" s="96"/>
      <c r="O52" s="97"/>
      <c r="P52" s="95"/>
      <c r="Q52" s="96"/>
      <c r="R52" s="96"/>
      <c r="S52" s="96"/>
      <c r="T52" s="96"/>
      <c r="U52" s="97"/>
      <c r="V52" s="95"/>
      <c r="W52" s="96"/>
      <c r="X52" s="96"/>
      <c r="Y52" s="96"/>
      <c r="Z52" s="96"/>
      <c r="AA52" s="97"/>
      <c r="AB52" s="95"/>
      <c r="AC52" s="96"/>
      <c r="AD52" s="96"/>
      <c r="AE52" s="96"/>
      <c r="AF52" s="96"/>
      <c r="AG52" s="97"/>
    </row>
    <row r="53" spans="1:33" ht="15.75" customHeight="1" thickBot="1" x14ac:dyDescent="0.25">
      <c r="A53" s="276"/>
      <c r="B53" s="270"/>
      <c r="C53" s="270"/>
      <c r="D53" s="194"/>
      <c r="E53" s="195"/>
      <c r="F53" s="195"/>
      <c r="G53" s="195"/>
      <c r="H53" s="195"/>
      <c r="I53" s="196"/>
      <c r="J53" s="194"/>
      <c r="K53" s="195"/>
      <c r="L53" s="195"/>
      <c r="M53" s="195"/>
      <c r="N53" s="195"/>
      <c r="O53" s="196"/>
      <c r="P53" s="194"/>
      <c r="Q53" s="195"/>
      <c r="R53" s="195"/>
      <c r="S53" s="195"/>
      <c r="T53" s="195"/>
      <c r="U53" s="196"/>
      <c r="V53" s="194"/>
      <c r="W53" s="195"/>
      <c r="X53" s="195"/>
      <c r="Y53" s="195"/>
      <c r="Z53" s="195"/>
      <c r="AA53" s="196"/>
      <c r="AB53" s="194"/>
      <c r="AC53" s="195"/>
      <c r="AD53" s="195"/>
      <c r="AE53" s="195"/>
      <c r="AF53" s="195"/>
      <c r="AG53" s="196"/>
    </row>
    <row r="54" spans="1:33" ht="15" x14ac:dyDescent="0.25">
      <c r="A54" s="147">
        <f>B54+210</f>
        <v>610</v>
      </c>
      <c r="B54" s="203">
        <f t="shared" ref="B54:B68" si="4">B32</f>
        <v>400</v>
      </c>
      <c r="C54" s="203"/>
      <c r="D54" s="153">
        <f t="shared" ref="D54:S68" si="5">ROUND(D$8*$B54/1000*($F$19/$D$19)^D$9,0)</f>
        <v>123</v>
      </c>
      <c r="E54" s="154">
        <f t="shared" si="5"/>
        <v>156</v>
      </c>
      <c r="F54" s="154">
        <f t="shared" si="5"/>
        <v>188</v>
      </c>
      <c r="G54" s="154">
        <f t="shared" si="5"/>
        <v>220</v>
      </c>
      <c r="H54" s="154">
        <f t="shared" si="5"/>
        <v>251</v>
      </c>
      <c r="I54" s="155">
        <f t="shared" si="5"/>
        <v>310</v>
      </c>
      <c r="J54" s="153">
        <f t="shared" si="5"/>
        <v>187</v>
      </c>
      <c r="K54" s="154">
        <f t="shared" si="5"/>
        <v>243</v>
      </c>
      <c r="L54" s="154">
        <f t="shared" si="5"/>
        <v>298</v>
      </c>
      <c r="M54" s="154">
        <f t="shared" si="5"/>
        <v>350</v>
      </c>
      <c r="N54" s="154">
        <f t="shared" si="5"/>
        <v>400</v>
      </c>
      <c r="O54" s="155">
        <f t="shared" si="5"/>
        <v>495</v>
      </c>
      <c r="P54" s="153">
        <f t="shared" si="5"/>
        <v>212</v>
      </c>
      <c r="Q54" s="154">
        <f t="shared" si="5"/>
        <v>272</v>
      </c>
      <c r="R54" s="154">
        <f t="shared" si="5"/>
        <v>328</v>
      </c>
      <c r="S54" s="154">
        <f t="shared" si="5"/>
        <v>381</v>
      </c>
      <c r="T54" s="154">
        <f t="shared" ref="T54:AG68" si="6">ROUND(T$8*$B54/1000*($F$19/$D$19)^T$9,0)</f>
        <v>431</v>
      </c>
      <c r="U54" s="155">
        <f t="shared" si="6"/>
        <v>523</v>
      </c>
      <c r="V54" s="153">
        <f t="shared" si="6"/>
        <v>337</v>
      </c>
      <c r="W54" s="154">
        <f t="shared" si="6"/>
        <v>422</v>
      </c>
      <c r="X54" s="154">
        <f t="shared" si="6"/>
        <v>502</v>
      </c>
      <c r="Y54" s="154">
        <f t="shared" si="6"/>
        <v>578</v>
      </c>
      <c r="Z54" s="154">
        <f t="shared" si="6"/>
        <v>652</v>
      </c>
      <c r="AA54" s="155">
        <f t="shared" si="6"/>
        <v>791</v>
      </c>
      <c r="AB54" s="154">
        <f t="shared" si="6"/>
        <v>476</v>
      </c>
      <c r="AC54" s="154">
        <f t="shared" si="6"/>
        <v>592</v>
      </c>
      <c r="AD54" s="154">
        <f t="shared" si="6"/>
        <v>703</v>
      </c>
      <c r="AE54" s="154">
        <f t="shared" si="6"/>
        <v>812</v>
      </c>
      <c r="AF54" s="154">
        <f t="shared" si="6"/>
        <v>920</v>
      </c>
      <c r="AG54" s="155">
        <f t="shared" si="6"/>
        <v>1134</v>
      </c>
    </row>
    <row r="55" spans="1:33" ht="15" x14ac:dyDescent="0.25">
      <c r="A55" s="104">
        <f t="shared" ref="A55:A68" si="7">B55+210</f>
        <v>710</v>
      </c>
      <c r="B55" s="126">
        <f t="shared" si="4"/>
        <v>500</v>
      </c>
      <c r="C55" s="126"/>
      <c r="D55" s="83">
        <f t="shared" si="5"/>
        <v>154</v>
      </c>
      <c r="E55" s="81">
        <f t="shared" si="5"/>
        <v>195</v>
      </c>
      <c r="F55" s="81">
        <f t="shared" si="5"/>
        <v>236</v>
      </c>
      <c r="G55" s="81">
        <f t="shared" si="5"/>
        <v>275</v>
      </c>
      <c r="H55" s="81">
        <f t="shared" si="5"/>
        <v>314</v>
      </c>
      <c r="I55" s="82">
        <f t="shared" si="5"/>
        <v>388</v>
      </c>
      <c r="J55" s="83">
        <f t="shared" si="5"/>
        <v>234</v>
      </c>
      <c r="K55" s="81">
        <f t="shared" si="5"/>
        <v>304</v>
      </c>
      <c r="L55" s="81">
        <f t="shared" si="5"/>
        <v>372</v>
      </c>
      <c r="M55" s="81">
        <f t="shared" si="5"/>
        <v>437</v>
      </c>
      <c r="N55" s="81">
        <f t="shared" si="5"/>
        <v>500</v>
      </c>
      <c r="O55" s="82">
        <f t="shared" si="5"/>
        <v>619</v>
      </c>
      <c r="P55" s="83">
        <f t="shared" si="5"/>
        <v>266</v>
      </c>
      <c r="Q55" s="81">
        <f t="shared" si="5"/>
        <v>340</v>
      </c>
      <c r="R55" s="81">
        <f t="shared" si="5"/>
        <v>410</v>
      </c>
      <c r="S55" s="81">
        <f t="shared" si="5"/>
        <v>476</v>
      </c>
      <c r="T55" s="81">
        <f t="shared" si="6"/>
        <v>539</v>
      </c>
      <c r="U55" s="82">
        <f t="shared" si="6"/>
        <v>654</v>
      </c>
      <c r="V55" s="83">
        <f t="shared" si="6"/>
        <v>422</v>
      </c>
      <c r="W55" s="81">
        <f t="shared" si="6"/>
        <v>528</v>
      </c>
      <c r="X55" s="81">
        <f t="shared" si="6"/>
        <v>628</v>
      </c>
      <c r="Y55" s="81">
        <f t="shared" si="6"/>
        <v>723</v>
      </c>
      <c r="Z55" s="81">
        <f t="shared" si="6"/>
        <v>815</v>
      </c>
      <c r="AA55" s="82">
        <f t="shared" si="6"/>
        <v>989</v>
      </c>
      <c r="AB55" s="83">
        <f t="shared" si="6"/>
        <v>596</v>
      </c>
      <c r="AC55" s="81">
        <f t="shared" si="6"/>
        <v>740</v>
      </c>
      <c r="AD55" s="81">
        <f t="shared" si="6"/>
        <v>879</v>
      </c>
      <c r="AE55" s="81">
        <f t="shared" si="6"/>
        <v>1016</v>
      </c>
      <c r="AF55" s="81">
        <f t="shared" si="6"/>
        <v>1151</v>
      </c>
      <c r="AG55" s="82">
        <f t="shared" si="6"/>
        <v>1418</v>
      </c>
    </row>
    <row r="56" spans="1:33" ht="15" x14ac:dyDescent="0.25">
      <c r="A56" s="104">
        <f t="shared" si="7"/>
        <v>810</v>
      </c>
      <c r="B56" s="126">
        <f t="shared" si="4"/>
        <v>600</v>
      </c>
      <c r="C56" s="126"/>
      <c r="D56" s="83">
        <f t="shared" si="5"/>
        <v>184</v>
      </c>
      <c r="E56" s="81">
        <f t="shared" si="5"/>
        <v>234</v>
      </c>
      <c r="F56" s="81">
        <f t="shared" si="5"/>
        <v>283</v>
      </c>
      <c r="G56" s="81">
        <f t="shared" si="5"/>
        <v>330</v>
      </c>
      <c r="H56" s="81">
        <f t="shared" si="5"/>
        <v>376</v>
      </c>
      <c r="I56" s="82">
        <f t="shared" si="5"/>
        <v>466</v>
      </c>
      <c r="J56" s="83">
        <f t="shared" si="5"/>
        <v>281</v>
      </c>
      <c r="K56" s="81">
        <f t="shared" si="5"/>
        <v>365</v>
      </c>
      <c r="L56" s="81">
        <f t="shared" si="5"/>
        <v>446</v>
      </c>
      <c r="M56" s="81">
        <f t="shared" si="5"/>
        <v>524</v>
      </c>
      <c r="N56" s="81">
        <f t="shared" si="5"/>
        <v>600</v>
      </c>
      <c r="O56" s="82">
        <f t="shared" si="5"/>
        <v>742</v>
      </c>
      <c r="P56" s="83">
        <f t="shared" si="5"/>
        <v>319</v>
      </c>
      <c r="Q56" s="81">
        <f t="shared" si="5"/>
        <v>408</v>
      </c>
      <c r="R56" s="81">
        <f t="shared" si="5"/>
        <v>492</v>
      </c>
      <c r="S56" s="81">
        <f t="shared" si="5"/>
        <v>571</v>
      </c>
      <c r="T56" s="81">
        <f t="shared" si="6"/>
        <v>646</v>
      </c>
      <c r="U56" s="82">
        <f t="shared" si="6"/>
        <v>785</v>
      </c>
      <c r="V56" s="83">
        <f t="shared" si="6"/>
        <v>506</v>
      </c>
      <c r="W56" s="81">
        <f t="shared" si="6"/>
        <v>633</v>
      </c>
      <c r="X56" s="81">
        <f t="shared" si="6"/>
        <v>753</v>
      </c>
      <c r="Y56" s="81">
        <f t="shared" si="6"/>
        <v>868</v>
      </c>
      <c r="Z56" s="81">
        <f t="shared" si="6"/>
        <v>978</v>
      </c>
      <c r="AA56" s="82">
        <f t="shared" si="6"/>
        <v>1186</v>
      </c>
      <c r="AB56" s="83">
        <f t="shared" si="6"/>
        <v>715</v>
      </c>
      <c r="AC56" s="81">
        <f t="shared" si="6"/>
        <v>887</v>
      </c>
      <c r="AD56" s="81">
        <f t="shared" si="6"/>
        <v>1055</v>
      </c>
      <c r="AE56" s="81">
        <f t="shared" si="6"/>
        <v>1219</v>
      </c>
      <c r="AF56" s="81">
        <f t="shared" si="6"/>
        <v>1381</v>
      </c>
      <c r="AG56" s="82">
        <f t="shared" si="6"/>
        <v>1701</v>
      </c>
    </row>
    <row r="57" spans="1:33" ht="15" x14ac:dyDescent="0.25">
      <c r="A57" s="104">
        <f t="shared" si="7"/>
        <v>910</v>
      </c>
      <c r="B57" s="126">
        <f t="shared" si="4"/>
        <v>700</v>
      </c>
      <c r="C57" s="126"/>
      <c r="D57" s="83">
        <f t="shared" si="5"/>
        <v>215</v>
      </c>
      <c r="E57" s="81">
        <f t="shared" si="5"/>
        <v>273</v>
      </c>
      <c r="F57" s="81">
        <f t="shared" si="5"/>
        <v>330</v>
      </c>
      <c r="G57" s="81">
        <f t="shared" si="5"/>
        <v>385</v>
      </c>
      <c r="H57" s="81">
        <f t="shared" si="5"/>
        <v>439</v>
      </c>
      <c r="I57" s="82">
        <f t="shared" si="5"/>
        <v>543</v>
      </c>
      <c r="J57" s="83">
        <f t="shared" si="5"/>
        <v>328</v>
      </c>
      <c r="K57" s="81">
        <f t="shared" si="5"/>
        <v>426</v>
      </c>
      <c r="L57" s="81">
        <f t="shared" si="5"/>
        <v>521</v>
      </c>
      <c r="M57" s="81">
        <f t="shared" si="5"/>
        <v>612</v>
      </c>
      <c r="N57" s="81">
        <f t="shared" si="5"/>
        <v>700</v>
      </c>
      <c r="O57" s="82">
        <f t="shared" si="5"/>
        <v>866</v>
      </c>
      <c r="P57" s="83">
        <f t="shared" si="5"/>
        <v>372</v>
      </c>
      <c r="Q57" s="81">
        <f t="shared" si="5"/>
        <v>476</v>
      </c>
      <c r="R57" s="81">
        <f t="shared" si="5"/>
        <v>574</v>
      </c>
      <c r="S57" s="81">
        <f t="shared" si="5"/>
        <v>666</v>
      </c>
      <c r="T57" s="81">
        <f t="shared" si="6"/>
        <v>754</v>
      </c>
      <c r="U57" s="82">
        <f t="shared" si="6"/>
        <v>916</v>
      </c>
      <c r="V57" s="83">
        <f t="shared" si="6"/>
        <v>590</v>
      </c>
      <c r="W57" s="81">
        <f t="shared" si="6"/>
        <v>739</v>
      </c>
      <c r="X57" s="81">
        <f t="shared" si="6"/>
        <v>879</v>
      </c>
      <c r="Y57" s="81">
        <f t="shared" si="6"/>
        <v>1012</v>
      </c>
      <c r="Z57" s="81">
        <f t="shared" si="6"/>
        <v>1141</v>
      </c>
      <c r="AA57" s="82">
        <f t="shared" si="6"/>
        <v>1384</v>
      </c>
      <c r="AB57" s="83">
        <f t="shared" si="6"/>
        <v>834</v>
      </c>
      <c r="AC57" s="81">
        <f t="shared" si="6"/>
        <v>1035</v>
      </c>
      <c r="AD57" s="81">
        <f t="shared" si="6"/>
        <v>1231</v>
      </c>
      <c r="AE57" s="81">
        <f t="shared" si="6"/>
        <v>1422</v>
      </c>
      <c r="AF57" s="81">
        <f t="shared" si="6"/>
        <v>1611</v>
      </c>
      <c r="AG57" s="82">
        <f t="shared" si="6"/>
        <v>1985</v>
      </c>
    </row>
    <row r="58" spans="1:33" ht="15" x14ac:dyDescent="0.25">
      <c r="A58" s="104">
        <f t="shared" si="7"/>
        <v>1010</v>
      </c>
      <c r="B58" s="126">
        <f t="shared" si="4"/>
        <v>800</v>
      </c>
      <c r="C58" s="126"/>
      <c r="D58" s="83">
        <f t="shared" si="5"/>
        <v>246</v>
      </c>
      <c r="E58" s="81">
        <f t="shared" si="5"/>
        <v>312</v>
      </c>
      <c r="F58" s="81">
        <f t="shared" si="5"/>
        <v>377</v>
      </c>
      <c r="G58" s="81">
        <f t="shared" si="5"/>
        <v>440</v>
      </c>
      <c r="H58" s="81">
        <f t="shared" si="5"/>
        <v>502</v>
      </c>
      <c r="I58" s="82">
        <f t="shared" si="5"/>
        <v>621</v>
      </c>
      <c r="J58" s="83">
        <f t="shared" si="5"/>
        <v>374</v>
      </c>
      <c r="K58" s="81">
        <f t="shared" si="5"/>
        <v>486</v>
      </c>
      <c r="L58" s="81">
        <f t="shared" si="5"/>
        <v>595</v>
      </c>
      <c r="M58" s="81">
        <f t="shared" si="5"/>
        <v>699</v>
      </c>
      <c r="N58" s="81">
        <f t="shared" si="5"/>
        <v>800</v>
      </c>
      <c r="O58" s="82">
        <f t="shared" si="5"/>
        <v>990</v>
      </c>
      <c r="P58" s="83">
        <f t="shared" si="5"/>
        <v>425</v>
      </c>
      <c r="Q58" s="81">
        <f t="shared" si="5"/>
        <v>544</v>
      </c>
      <c r="R58" s="81">
        <f t="shared" si="5"/>
        <v>656</v>
      </c>
      <c r="S58" s="81">
        <f t="shared" si="5"/>
        <v>762</v>
      </c>
      <c r="T58" s="81">
        <f t="shared" si="6"/>
        <v>862</v>
      </c>
      <c r="U58" s="82">
        <f t="shared" si="6"/>
        <v>1046</v>
      </c>
      <c r="V58" s="83">
        <f t="shared" si="6"/>
        <v>674</v>
      </c>
      <c r="W58" s="81">
        <f t="shared" si="6"/>
        <v>844</v>
      </c>
      <c r="X58" s="81">
        <f t="shared" si="6"/>
        <v>1004</v>
      </c>
      <c r="Y58" s="81">
        <f t="shared" si="6"/>
        <v>1157</v>
      </c>
      <c r="Z58" s="81">
        <f t="shared" si="6"/>
        <v>1304</v>
      </c>
      <c r="AA58" s="82">
        <f t="shared" si="6"/>
        <v>1582</v>
      </c>
      <c r="AB58" s="83">
        <f t="shared" si="6"/>
        <v>953</v>
      </c>
      <c r="AC58" s="81">
        <f t="shared" si="6"/>
        <v>1183</v>
      </c>
      <c r="AD58" s="81">
        <f t="shared" si="6"/>
        <v>1406</v>
      </c>
      <c r="AE58" s="81">
        <f t="shared" si="6"/>
        <v>1625</v>
      </c>
      <c r="AF58" s="81">
        <f t="shared" si="6"/>
        <v>1841</v>
      </c>
      <c r="AG58" s="82">
        <f t="shared" si="6"/>
        <v>2268</v>
      </c>
    </row>
    <row r="59" spans="1:33" ht="15" x14ac:dyDescent="0.25">
      <c r="A59" s="104">
        <f t="shared" si="7"/>
        <v>1110</v>
      </c>
      <c r="B59" s="126">
        <f t="shared" si="4"/>
        <v>900</v>
      </c>
      <c r="C59" s="126"/>
      <c r="D59" s="83">
        <f t="shared" si="5"/>
        <v>276</v>
      </c>
      <c r="E59" s="81">
        <f t="shared" si="5"/>
        <v>351</v>
      </c>
      <c r="F59" s="81">
        <f t="shared" si="5"/>
        <v>424</v>
      </c>
      <c r="G59" s="81">
        <f t="shared" si="5"/>
        <v>495</v>
      </c>
      <c r="H59" s="81">
        <f t="shared" si="5"/>
        <v>564</v>
      </c>
      <c r="I59" s="82">
        <f t="shared" si="5"/>
        <v>698</v>
      </c>
      <c r="J59" s="83">
        <f t="shared" si="5"/>
        <v>421</v>
      </c>
      <c r="K59" s="81">
        <f t="shared" si="5"/>
        <v>547</v>
      </c>
      <c r="L59" s="81">
        <f t="shared" si="5"/>
        <v>670</v>
      </c>
      <c r="M59" s="81">
        <f t="shared" si="5"/>
        <v>787</v>
      </c>
      <c r="N59" s="81">
        <f t="shared" si="5"/>
        <v>900</v>
      </c>
      <c r="O59" s="82">
        <f t="shared" si="5"/>
        <v>1113</v>
      </c>
      <c r="P59" s="83">
        <f t="shared" si="5"/>
        <v>478</v>
      </c>
      <c r="Q59" s="81">
        <f t="shared" si="5"/>
        <v>612</v>
      </c>
      <c r="R59" s="81">
        <f t="shared" si="5"/>
        <v>738</v>
      </c>
      <c r="S59" s="81">
        <f t="shared" si="5"/>
        <v>857</v>
      </c>
      <c r="T59" s="81">
        <f t="shared" si="6"/>
        <v>969</v>
      </c>
      <c r="U59" s="82">
        <f t="shared" si="6"/>
        <v>1177</v>
      </c>
      <c r="V59" s="83">
        <f t="shared" si="6"/>
        <v>759</v>
      </c>
      <c r="W59" s="81">
        <f t="shared" si="6"/>
        <v>950</v>
      </c>
      <c r="X59" s="81">
        <f t="shared" si="6"/>
        <v>1130</v>
      </c>
      <c r="Y59" s="81">
        <f t="shared" si="6"/>
        <v>1301</v>
      </c>
      <c r="Z59" s="81">
        <f t="shared" si="6"/>
        <v>1467</v>
      </c>
      <c r="AA59" s="82">
        <f t="shared" si="6"/>
        <v>1779</v>
      </c>
      <c r="AB59" s="83">
        <f t="shared" si="6"/>
        <v>1072</v>
      </c>
      <c r="AC59" s="81">
        <f t="shared" si="6"/>
        <v>1331</v>
      </c>
      <c r="AD59" s="81">
        <f t="shared" si="6"/>
        <v>1582</v>
      </c>
      <c r="AE59" s="81">
        <f t="shared" si="6"/>
        <v>1828</v>
      </c>
      <c r="AF59" s="81">
        <f t="shared" si="6"/>
        <v>2071</v>
      </c>
      <c r="AG59" s="82">
        <f t="shared" si="6"/>
        <v>2552</v>
      </c>
    </row>
    <row r="60" spans="1:33" ht="15" x14ac:dyDescent="0.25">
      <c r="A60" s="104">
        <f t="shared" si="7"/>
        <v>1210</v>
      </c>
      <c r="B60" s="126">
        <f t="shared" si="4"/>
        <v>1000</v>
      </c>
      <c r="C60" s="126"/>
      <c r="D60" s="83">
        <f t="shared" si="5"/>
        <v>307</v>
      </c>
      <c r="E60" s="81">
        <f t="shared" si="5"/>
        <v>390</v>
      </c>
      <c r="F60" s="81">
        <f t="shared" si="5"/>
        <v>471</v>
      </c>
      <c r="G60" s="81">
        <f t="shared" si="5"/>
        <v>550</v>
      </c>
      <c r="H60" s="81">
        <f t="shared" si="5"/>
        <v>627</v>
      </c>
      <c r="I60" s="82">
        <f t="shared" si="5"/>
        <v>776</v>
      </c>
      <c r="J60" s="83">
        <f t="shared" si="5"/>
        <v>468</v>
      </c>
      <c r="K60" s="81">
        <f t="shared" si="5"/>
        <v>608</v>
      </c>
      <c r="L60" s="81">
        <f t="shared" si="5"/>
        <v>744</v>
      </c>
      <c r="M60" s="81">
        <f t="shared" si="5"/>
        <v>874</v>
      </c>
      <c r="N60" s="81">
        <f t="shared" si="5"/>
        <v>1000</v>
      </c>
      <c r="O60" s="82">
        <f t="shared" si="5"/>
        <v>1237</v>
      </c>
      <c r="P60" s="83">
        <f t="shared" si="5"/>
        <v>531</v>
      </c>
      <c r="Q60" s="81">
        <f t="shared" si="5"/>
        <v>680</v>
      </c>
      <c r="R60" s="81">
        <f t="shared" si="5"/>
        <v>820</v>
      </c>
      <c r="S60" s="81">
        <f t="shared" si="5"/>
        <v>952</v>
      </c>
      <c r="T60" s="81">
        <f t="shared" si="6"/>
        <v>1077</v>
      </c>
      <c r="U60" s="82">
        <f t="shared" si="6"/>
        <v>1308</v>
      </c>
      <c r="V60" s="83">
        <f t="shared" si="6"/>
        <v>843</v>
      </c>
      <c r="W60" s="81">
        <f t="shared" si="6"/>
        <v>1055</v>
      </c>
      <c r="X60" s="81">
        <f t="shared" si="6"/>
        <v>1255</v>
      </c>
      <c r="Y60" s="81">
        <f t="shared" si="6"/>
        <v>1446</v>
      </c>
      <c r="Z60" s="81">
        <f t="shared" si="6"/>
        <v>1630</v>
      </c>
      <c r="AA60" s="82">
        <f t="shared" si="6"/>
        <v>1977</v>
      </c>
      <c r="AB60" s="83">
        <f t="shared" si="6"/>
        <v>1191</v>
      </c>
      <c r="AC60" s="81">
        <f t="shared" si="6"/>
        <v>1479</v>
      </c>
      <c r="AD60" s="81">
        <f t="shared" si="6"/>
        <v>1758</v>
      </c>
      <c r="AE60" s="81">
        <f t="shared" si="6"/>
        <v>2031</v>
      </c>
      <c r="AF60" s="81">
        <f t="shared" si="6"/>
        <v>2301</v>
      </c>
      <c r="AG60" s="82">
        <f t="shared" si="6"/>
        <v>2835</v>
      </c>
    </row>
    <row r="61" spans="1:33" ht="15" x14ac:dyDescent="0.25">
      <c r="A61" s="104">
        <f t="shared" si="7"/>
        <v>1310</v>
      </c>
      <c r="B61" s="126">
        <f t="shared" si="4"/>
        <v>1100</v>
      </c>
      <c r="C61" s="126"/>
      <c r="D61" s="174"/>
      <c r="E61" s="175"/>
      <c r="F61" s="175"/>
      <c r="G61" s="175"/>
      <c r="H61" s="175"/>
      <c r="I61" s="176"/>
      <c r="J61" s="174"/>
      <c r="K61" s="175"/>
      <c r="L61" s="175"/>
      <c r="M61" s="175"/>
      <c r="N61" s="175"/>
      <c r="O61" s="176"/>
      <c r="P61" s="174"/>
      <c r="Q61" s="175"/>
      <c r="R61" s="175"/>
      <c r="S61" s="175"/>
      <c r="T61" s="175"/>
      <c r="U61" s="176"/>
      <c r="V61" s="83">
        <f t="shared" si="6"/>
        <v>927</v>
      </c>
      <c r="W61" s="81">
        <f t="shared" si="6"/>
        <v>1161</v>
      </c>
      <c r="X61" s="81">
        <f t="shared" si="6"/>
        <v>1381</v>
      </c>
      <c r="Y61" s="81">
        <f t="shared" si="6"/>
        <v>1591</v>
      </c>
      <c r="Z61" s="175"/>
      <c r="AA61" s="176"/>
      <c r="AB61" s="174"/>
      <c r="AC61" s="175"/>
      <c r="AD61" s="175"/>
      <c r="AE61" s="175"/>
      <c r="AF61" s="175"/>
      <c r="AG61" s="176"/>
    </row>
    <row r="62" spans="1:33" ht="15" x14ac:dyDescent="0.25">
      <c r="A62" s="104">
        <f t="shared" si="7"/>
        <v>1410</v>
      </c>
      <c r="B62" s="126">
        <f t="shared" si="4"/>
        <v>1200</v>
      </c>
      <c r="C62" s="126"/>
      <c r="D62" s="83">
        <f t="shared" si="5"/>
        <v>368</v>
      </c>
      <c r="E62" s="81">
        <f t="shared" si="5"/>
        <v>468</v>
      </c>
      <c r="F62" s="81">
        <f t="shared" si="5"/>
        <v>565</v>
      </c>
      <c r="G62" s="81">
        <f t="shared" si="5"/>
        <v>660</v>
      </c>
      <c r="H62" s="81">
        <f t="shared" si="5"/>
        <v>752</v>
      </c>
      <c r="I62" s="82">
        <f t="shared" si="5"/>
        <v>931</v>
      </c>
      <c r="J62" s="83">
        <f t="shared" si="5"/>
        <v>562</v>
      </c>
      <c r="K62" s="81">
        <f t="shared" si="5"/>
        <v>730</v>
      </c>
      <c r="L62" s="81">
        <f t="shared" si="5"/>
        <v>893</v>
      </c>
      <c r="M62" s="81">
        <f t="shared" si="5"/>
        <v>1049</v>
      </c>
      <c r="N62" s="81">
        <f t="shared" si="5"/>
        <v>1200</v>
      </c>
      <c r="O62" s="82">
        <f t="shared" si="5"/>
        <v>1484</v>
      </c>
      <c r="P62" s="83">
        <f t="shared" si="5"/>
        <v>637</v>
      </c>
      <c r="Q62" s="81">
        <f t="shared" si="5"/>
        <v>816</v>
      </c>
      <c r="R62" s="81">
        <f t="shared" si="5"/>
        <v>984</v>
      </c>
      <c r="S62" s="81">
        <f t="shared" si="5"/>
        <v>1142</v>
      </c>
      <c r="T62" s="81">
        <f t="shared" si="6"/>
        <v>1292</v>
      </c>
      <c r="U62" s="82">
        <f t="shared" si="6"/>
        <v>1570</v>
      </c>
      <c r="V62" s="83">
        <f t="shared" si="6"/>
        <v>1012</v>
      </c>
      <c r="W62" s="81">
        <f t="shared" si="6"/>
        <v>1266</v>
      </c>
      <c r="X62" s="81">
        <f t="shared" si="6"/>
        <v>1506</v>
      </c>
      <c r="Y62" s="81">
        <f t="shared" si="6"/>
        <v>1735</v>
      </c>
      <c r="Z62" s="81">
        <f t="shared" si="6"/>
        <v>1956</v>
      </c>
      <c r="AA62" s="82">
        <f t="shared" si="6"/>
        <v>2372</v>
      </c>
      <c r="AB62" s="83">
        <f t="shared" si="6"/>
        <v>1429</v>
      </c>
      <c r="AC62" s="81">
        <f t="shared" si="6"/>
        <v>1775</v>
      </c>
      <c r="AD62" s="81">
        <f t="shared" si="6"/>
        <v>2110</v>
      </c>
      <c r="AE62" s="81">
        <f t="shared" si="6"/>
        <v>2437</v>
      </c>
      <c r="AF62" s="81">
        <f t="shared" si="6"/>
        <v>2761</v>
      </c>
      <c r="AG62" s="82">
        <f t="shared" si="6"/>
        <v>3402</v>
      </c>
    </row>
    <row r="63" spans="1:33" ht="15" x14ac:dyDescent="0.25">
      <c r="A63" s="104">
        <f t="shared" si="7"/>
        <v>1510</v>
      </c>
      <c r="B63" s="126">
        <f t="shared" si="4"/>
        <v>1300</v>
      </c>
      <c r="C63" s="126"/>
      <c r="D63" s="174"/>
      <c r="E63" s="175"/>
      <c r="F63" s="175"/>
      <c r="G63" s="175"/>
      <c r="H63" s="175"/>
      <c r="I63" s="176"/>
      <c r="J63" s="174"/>
      <c r="K63" s="175"/>
      <c r="L63" s="81">
        <f t="shared" si="5"/>
        <v>967</v>
      </c>
      <c r="M63" s="81">
        <f t="shared" si="5"/>
        <v>1136</v>
      </c>
      <c r="N63" s="175"/>
      <c r="O63" s="176"/>
      <c r="P63" s="174"/>
      <c r="Q63" s="175"/>
      <c r="R63" s="175"/>
      <c r="S63" s="175"/>
      <c r="T63" s="175"/>
      <c r="U63" s="176"/>
      <c r="V63" s="83">
        <f t="shared" si="6"/>
        <v>1096</v>
      </c>
      <c r="W63" s="81">
        <f t="shared" si="6"/>
        <v>1372</v>
      </c>
      <c r="X63" s="81">
        <f t="shared" si="6"/>
        <v>1632</v>
      </c>
      <c r="Y63" s="81">
        <f t="shared" si="6"/>
        <v>1880</v>
      </c>
      <c r="Z63" s="175"/>
      <c r="AA63" s="82">
        <f t="shared" si="6"/>
        <v>2570</v>
      </c>
      <c r="AB63" s="174"/>
      <c r="AC63" s="175"/>
      <c r="AD63" s="81">
        <f t="shared" si="6"/>
        <v>2285</v>
      </c>
      <c r="AE63" s="81">
        <f t="shared" si="6"/>
        <v>2640</v>
      </c>
      <c r="AF63" s="175"/>
      <c r="AG63" s="176"/>
    </row>
    <row r="64" spans="1:33" ht="15" x14ac:dyDescent="0.25">
      <c r="A64" s="104">
        <f t="shared" si="7"/>
        <v>1610</v>
      </c>
      <c r="B64" s="126">
        <f t="shared" si="4"/>
        <v>1400</v>
      </c>
      <c r="C64" s="126"/>
      <c r="D64" s="83">
        <f t="shared" si="5"/>
        <v>430</v>
      </c>
      <c r="E64" s="81">
        <f t="shared" si="5"/>
        <v>546</v>
      </c>
      <c r="F64" s="81">
        <f t="shared" si="5"/>
        <v>659</v>
      </c>
      <c r="G64" s="81">
        <f t="shared" si="5"/>
        <v>770</v>
      </c>
      <c r="H64" s="81">
        <f t="shared" si="5"/>
        <v>878</v>
      </c>
      <c r="I64" s="82">
        <f t="shared" si="5"/>
        <v>1086</v>
      </c>
      <c r="J64" s="83">
        <f t="shared" si="5"/>
        <v>655</v>
      </c>
      <c r="K64" s="81">
        <f t="shared" si="5"/>
        <v>851</v>
      </c>
      <c r="L64" s="81">
        <f t="shared" si="5"/>
        <v>1042</v>
      </c>
      <c r="M64" s="81">
        <f t="shared" si="5"/>
        <v>1224</v>
      </c>
      <c r="N64" s="81">
        <f t="shared" si="5"/>
        <v>1400</v>
      </c>
      <c r="O64" s="82">
        <f t="shared" si="5"/>
        <v>1732</v>
      </c>
      <c r="P64" s="83">
        <f t="shared" si="5"/>
        <v>743</v>
      </c>
      <c r="Q64" s="81">
        <f t="shared" si="5"/>
        <v>952</v>
      </c>
      <c r="R64" s="81">
        <f t="shared" si="5"/>
        <v>1148</v>
      </c>
      <c r="S64" s="81">
        <f t="shared" si="5"/>
        <v>1333</v>
      </c>
      <c r="T64" s="81">
        <f t="shared" ref="N64:W68" si="8">ROUND(T$8*$B64/1000*($F$19/$D$19)^T$9,0)</f>
        <v>1508</v>
      </c>
      <c r="U64" s="82">
        <f t="shared" si="8"/>
        <v>1831</v>
      </c>
      <c r="V64" s="83">
        <f t="shared" si="8"/>
        <v>1180</v>
      </c>
      <c r="W64" s="81">
        <f t="shared" si="8"/>
        <v>1477</v>
      </c>
      <c r="X64" s="81">
        <f t="shared" si="6"/>
        <v>1757</v>
      </c>
      <c r="Y64" s="81">
        <f t="shared" si="6"/>
        <v>2024</v>
      </c>
      <c r="Z64" s="81">
        <f t="shared" si="6"/>
        <v>2282</v>
      </c>
      <c r="AA64" s="82">
        <f t="shared" si="6"/>
        <v>2768</v>
      </c>
      <c r="AB64" s="83">
        <f t="shared" si="6"/>
        <v>1667</v>
      </c>
      <c r="AC64" s="81">
        <f t="shared" si="6"/>
        <v>2071</v>
      </c>
      <c r="AD64" s="81">
        <f t="shared" si="6"/>
        <v>2461</v>
      </c>
      <c r="AE64" s="81">
        <f t="shared" si="6"/>
        <v>2843</v>
      </c>
      <c r="AF64" s="81">
        <f t="shared" si="6"/>
        <v>3221</v>
      </c>
      <c r="AG64" s="82">
        <f t="shared" si="6"/>
        <v>3969</v>
      </c>
    </row>
    <row r="65" spans="1:33" ht="15" x14ac:dyDescent="0.25">
      <c r="A65" s="104">
        <f t="shared" si="7"/>
        <v>1710</v>
      </c>
      <c r="B65" s="126">
        <f t="shared" si="4"/>
        <v>1500</v>
      </c>
      <c r="C65" s="126"/>
      <c r="D65" s="174"/>
      <c r="E65" s="175"/>
      <c r="F65" s="175"/>
      <c r="G65" s="175"/>
      <c r="H65" s="175"/>
      <c r="I65" s="176"/>
      <c r="J65" s="174"/>
      <c r="K65" s="175"/>
      <c r="L65" s="175"/>
      <c r="M65" s="175"/>
      <c r="N65" s="175"/>
      <c r="O65" s="176"/>
      <c r="P65" s="174"/>
      <c r="Q65" s="175"/>
      <c r="R65" s="175"/>
      <c r="S65" s="175"/>
      <c r="T65" s="175"/>
      <c r="U65" s="176"/>
      <c r="V65" s="83">
        <f t="shared" si="8"/>
        <v>1265</v>
      </c>
      <c r="W65" s="81">
        <f t="shared" si="8"/>
        <v>1583</v>
      </c>
      <c r="X65" s="81">
        <f t="shared" si="6"/>
        <v>1883</v>
      </c>
      <c r="Y65" s="81">
        <f t="shared" si="6"/>
        <v>2169</v>
      </c>
      <c r="Z65" s="175"/>
      <c r="AA65" s="176"/>
      <c r="AB65" s="174"/>
      <c r="AC65" s="175"/>
      <c r="AD65" s="175"/>
      <c r="AE65" s="175"/>
      <c r="AF65" s="175"/>
      <c r="AG65" s="176"/>
    </row>
    <row r="66" spans="1:33" ht="15" x14ac:dyDescent="0.25">
      <c r="A66" s="104">
        <f t="shared" si="7"/>
        <v>1810</v>
      </c>
      <c r="B66" s="126">
        <f t="shared" si="4"/>
        <v>1600</v>
      </c>
      <c r="C66" s="126"/>
      <c r="D66" s="83">
        <f t="shared" si="5"/>
        <v>491</v>
      </c>
      <c r="E66" s="81">
        <f t="shared" si="5"/>
        <v>624</v>
      </c>
      <c r="F66" s="81">
        <f t="shared" si="5"/>
        <v>754</v>
      </c>
      <c r="G66" s="81">
        <f t="shared" si="5"/>
        <v>880</v>
      </c>
      <c r="H66" s="81">
        <f t="shared" si="5"/>
        <v>1003</v>
      </c>
      <c r="I66" s="176"/>
      <c r="J66" s="83">
        <f t="shared" si="5"/>
        <v>749</v>
      </c>
      <c r="K66" s="81">
        <f t="shared" si="5"/>
        <v>973</v>
      </c>
      <c r="L66" s="81">
        <f t="shared" si="5"/>
        <v>1190</v>
      </c>
      <c r="M66" s="81">
        <f t="shared" si="5"/>
        <v>1398</v>
      </c>
      <c r="N66" s="81">
        <f t="shared" si="8"/>
        <v>1600</v>
      </c>
      <c r="O66" s="176"/>
      <c r="P66" s="83">
        <f t="shared" si="8"/>
        <v>850</v>
      </c>
      <c r="Q66" s="81">
        <f t="shared" si="8"/>
        <v>1088</v>
      </c>
      <c r="R66" s="81">
        <f t="shared" si="8"/>
        <v>1312</v>
      </c>
      <c r="S66" s="81">
        <f t="shared" si="8"/>
        <v>1523</v>
      </c>
      <c r="T66" s="81">
        <f t="shared" si="8"/>
        <v>1723</v>
      </c>
      <c r="U66" s="176"/>
      <c r="V66" s="83">
        <f t="shared" si="8"/>
        <v>1349</v>
      </c>
      <c r="W66" s="81">
        <f t="shared" si="8"/>
        <v>1688</v>
      </c>
      <c r="X66" s="81">
        <f t="shared" si="6"/>
        <v>2008</v>
      </c>
      <c r="Y66" s="81">
        <f t="shared" si="6"/>
        <v>2314</v>
      </c>
      <c r="Z66" s="81">
        <f t="shared" si="6"/>
        <v>2608</v>
      </c>
      <c r="AA66" s="82">
        <f t="shared" si="6"/>
        <v>3163</v>
      </c>
      <c r="AB66" s="83">
        <f t="shared" si="6"/>
        <v>1906</v>
      </c>
      <c r="AC66" s="81">
        <f t="shared" si="6"/>
        <v>2366</v>
      </c>
      <c r="AD66" s="81">
        <f t="shared" si="6"/>
        <v>2813</v>
      </c>
      <c r="AE66" s="81">
        <f t="shared" si="6"/>
        <v>3250</v>
      </c>
      <c r="AF66" s="81">
        <f t="shared" si="6"/>
        <v>3682</v>
      </c>
      <c r="AG66" s="176"/>
    </row>
    <row r="67" spans="1:33" ht="15" x14ac:dyDescent="0.25">
      <c r="A67" s="104">
        <f t="shared" si="7"/>
        <v>1910</v>
      </c>
      <c r="B67" s="126">
        <f t="shared" si="4"/>
        <v>1700</v>
      </c>
      <c r="C67" s="126"/>
      <c r="D67" s="174"/>
      <c r="E67" s="175"/>
      <c r="F67" s="175"/>
      <c r="G67" s="175"/>
      <c r="H67" s="175"/>
      <c r="I67" s="176"/>
      <c r="J67" s="174"/>
      <c r="K67" s="175"/>
      <c r="L67" s="175"/>
      <c r="M67" s="175"/>
      <c r="N67" s="175"/>
      <c r="O67" s="176"/>
      <c r="P67" s="174"/>
      <c r="Q67" s="175"/>
      <c r="R67" s="175"/>
      <c r="S67" s="175"/>
      <c r="T67" s="175"/>
      <c r="U67" s="176"/>
      <c r="V67" s="83">
        <f t="shared" si="8"/>
        <v>1433</v>
      </c>
      <c r="W67" s="81">
        <f t="shared" si="8"/>
        <v>1794</v>
      </c>
      <c r="X67" s="81">
        <f t="shared" si="6"/>
        <v>2134</v>
      </c>
      <c r="Y67" s="81">
        <f t="shared" si="6"/>
        <v>2458</v>
      </c>
      <c r="Z67" s="175"/>
      <c r="AA67" s="176"/>
      <c r="AB67" s="174"/>
      <c r="AC67" s="175"/>
      <c r="AD67" s="175"/>
      <c r="AE67" s="175"/>
      <c r="AF67" s="175"/>
      <c r="AG67" s="176"/>
    </row>
    <row r="68" spans="1:33" ht="15.75" thickBot="1" x14ac:dyDescent="0.3">
      <c r="A68" s="92">
        <f t="shared" si="7"/>
        <v>2010</v>
      </c>
      <c r="B68" s="204">
        <f t="shared" si="4"/>
        <v>1800</v>
      </c>
      <c r="C68" s="204"/>
      <c r="D68" s="156">
        <f t="shared" si="5"/>
        <v>553</v>
      </c>
      <c r="E68" s="157">
        <f t="shared" si="5"/>
        <v>702</v>
      </c>
      <c r="F68" s="157">
        <f t="shared" si="5"/>
        <v>848</v>
      </c>
      <c r="G68" s="157">
        <f t="shared" si="5"/>
        <v>990</v>
      </c>
      <c r="H68" s="157">
        <f t="shared" si="5"/>
        <v>1129</v>
      </c>
      <c r="I68" s="177"/>
      <c r="J68" s="156">
        <f t="shared" si="5"/>
        <v>842</v>
      </c>
      <c r="K68" s="157">
        <f t="shared" si="5"/>
        <v>1094</v>
      </c>
      <c r="L68" s="157">
        <f t="shared" si="5"/>
        <v>1339</v>
      </c>
      <c r="M68" s="157">
        <f t="shared" si="5"/>
        <v>1573</v>
      </c>
      <c r="N68" s="157">
        <f t="shared" si="8"/>
        <v>1800</v>
      </c>
      <c r="O68" s="177"/>
      <c r="P68" s="156">
        <f t="shared" si="8"/>
        <v>956</v>
      </c>
      <c r="Q68" s="157">
        <f t="shared" si="8"/>
        <v>1224</v>
      </c>
      <c r="R68" s="157">
        <f t="shared" si="8"/>
        <v>1476</v>
      </c>
      <c r="S68" s="157">
        <f t="shared" si="8"/>
        <v>1714</v>
      </c>
      <c r="T68" s="157">
        <f t="shared" si="8"/>
        <v>1939</v>
      </c>
      <c r="U68" s="177"/>
      <c r="V68" s="156">
        <f t="shared" si="8"/>
        <v>1517</v>
      </c>
      <c r="W68" s="157">
        <f t="shared" si="8"/>
        <v>1899</v>
      </c>
      <c r="X68" s="157">
        <f t="shared" si="6"/>
        <v>2259</v>
      </c>
      <c r="Y68" s="157">
        <f t="shared" si="6"/>
        <v>2603</v>
      </c>
      <c r="Z68" s="157">
        <f t="shared" si="6"/>
        <v>2934</v>
      </c>
      <c r="AA68" s="158">
        <f t="shared" si="6"/>
        <v>3559</v>
      </c>
      <c r="AB68" s="156">
        <f t="shared" si="6"/>
        <v>2144</v>
      </c>
      <c r="AC68" s="157">
        <f t="shared" si="6"/>
        <v>2662</v>
      </c>
      <c r="AD68" s="157">
        <f t="shared" si="6"/>
        <v>3164</v>
      </c>
      <c r="AE68" s="157">
        <f t="shared" si="6"/>
        <v>3656</v>
      </c>
      <c r="AF68" s="157">
        <f t="shared" si="6"/>
        <v>4142</v>
      </c>
      <c r="AG68" s="177"/>
    </row>
    <row r="69" spans="1:33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1:33" ht="15.75" thickBot="1" x14ac:dyDescent="0.3">
      <c r="A70" s="5" t="s">
        <v>20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ht="15" x14ac:dyDescent="0.25">
      <c r="A71" s="257" t="s">
        <v>27</v>
      </c>
      <c r="B71" s="258"/>
      <c r="C71" s="259"/>
      <c r="D71" s="230" t="str">
        <f>D49</f>
        <v>T10 (P1)</v>
      </c>
      <c r="E71" s="231"/>
      <c r="F71" s="231"/>
      <c r="G71" s="231"/>
      <c r="H71" s="231"/>
      <c r="I71" s="232"/>
      <c r="J71" s="230" t="str">
        <f t="shared" ref="J71" si="9">J49</f>
        <v>T11 (K1)</v>
      </c>
      <c r="K71" s="231"/>
      <c r="L71" s="231"/>
      <c r="M71" s="231"/>
      <c r="N71" s="231"/>
      <c r="O71" s="232"/>
      <c r="P71" s="230" t="str">
        <f t="shared" ref="P71" si="10">P49</f>
        <v>T20 (P2)</v>
      </c>
      <c r="Q71" s="231"/>
      <c r="R71" s="231"/>
      <c r="S71" s="231"/>
      <c r="T71" s="231"/>
      <c r="U71" s="232"/>
      <c r="V71" s="230" t="str">
        <f t="shared" ref="V71" si="11">V49</f>
        <v>T22 (K2)</v>
      </c>
      <c r="W71" s="231"/>
      <c r="X71" s="231"/>
      <c r="Y71" s="231"/>
      <c r="Z71" s="231"/>
      <c r="AA71" s="232"/>
      <c r="AB71" s="230" t="str">
        <f t="shared" ref="AB71" si="12">AB49</f>
        <v>T33 (K3)</v>
      </c>
      <c r="AC71" s="231"/>
      <c r="AD71" s="231"/>
      <c r="AE71" s="231"/>
      <c r="AF71" s="231"/>
      <c r="AG71" s="232"/>
    </row>
    <row r="72" spans="1:33" ht="15" x14ac:dyDescent="0.25">
      <c r="A72" s="260" t="s">
        <v>28</v>
      </c>
      <c r="B72" s="261"/>
      <c r="C72" s="262"/>
      <c r="D72" s="105">
        <v>320</v>
      </c>
      <c r="E72" s="106">
        <v>420</v>
      </c>
      <c r="F72" s="106">
        <v>520</v>
      </c>
      <c r="G72" s="106">
        <v>620</v>
      </c>
      <c r="H72" s="106">
        <v>720</v>
      </c>
      <c r="I72" s="107">
        <v>920</v>
      </c>
      <c r="J72" s="105">
        <v>320</v>
      </c>
      <c r="K72" s="106">
        <v>420</v>
      </c>
      <c r="L72" s="106">
        <v>520</v>
      </c>
      <c r="M72" s="106">
        <v>620</v>
      </c>
      <c r="N72" s="106">
        <v>720</v>
      </c>
      <c r="O72" s="107">
        <v>920</v>
      </c>
      <c r="P72" s="105">
        <v>320</v>
      </c>
      <c r="Q72" s="106">
        <v>420</v>
      </c>
      <c r="R72" s="106">
        <v>520</v>
      </c>
      <c r="S72" s="106">
        <v>620</v>
      </c>
      <c r="T72" s="106">
        <v>720</v>
      </c>
      <c r="U72" s="107">
        <v>920</v>
      </c>
      <c r="V72" s="105">
        <v>320</v>
      </c>
      <c r="W72" s="106">
        <v>420</v>
      </c>
      <c r="X72" s="106">
        <v>520</v>
      </c>
      <c r="Y72" s="106">
        <v>620</v>
      </c>
      <c r="Z72" s="106">
        <v>720</v>
      </c>
      <c r="AA72" s="107">
        <v>920</v>
      </c>
      <c r="AB72" s="105">
        <v>320</v>
      </c>
      <c r="AC72" s="106">
        <v>420</v>
      </c>
      <c r="AD72" s="106">
        <v>520</v>
      </c>
      <c r="AE72" s="106">
        <v>620</v>
      </c>
      <c r="AF72" s="106">
        <v>720</v>
      </c>
      <c r="AG72" s="107">
        <v>920</v>
      </c>
    </row>
    <row r="73" spans="1:33" ht="15.75" thickBot="1" x14ac:dyDescent="0.3">
      <c r="A73" s="263" t="s">
        <v>29</v>
      </c>
      <c r="B73" s="264"/>
      <c r="C73" s="265"/>
      <c r="D73" s="108">
        <v>300</v>
      </c>
      <c r="E73" s="109">
        <v>400</v>
      </c>
      <c r="F73" s="109">
        <v>500</v>
      </c>
      <c r="G73" s="109">
        <v>600</v>
      </c>
      <c r="H73" s="109">
        <v>700</v>
      </c>
      <c r="I73" s="110">
        <v>900</v>
      </c>
      <c r="J73" s="111">
        <v>300</v>
      </c>
      <c r="K73" s="112">
        <v>400</v>
      </c>
      <c r="L73" s="112">
        <v>500</v>
      </c>
      <c r="M73" s="112">
        <v>600</v>
      </c>
      <c r="N73" s="112">
        <v>700</v>
      </c>
      <c r="O73" s="113">
        <v>900</v>
      </c>
      <c r="P73" s="111">
        <v>300</v>
      </c>
      <c r="Q73" s="112">
        <v>400</v>
      </c>
      <c r="R73" s="112">
        <v>500</v>
      </c>
      <c r="S73" s="112">
        <v>600</v>
      </c>
      <c r="T73" s="112">
        <v>700</v>
      </c>
      <c r="U73" s="113">
        <v>900</v>
      </c>
      <c r="V73" s="111">
        <v>300</v>
      </c>
      <c r="W73" s="112">
        <v>400</v>
      </c>
      <c r="X73" s="112">
        <v>500</v>
      </c>
      <c r="Y73" s="112">
        <v>600</v>
      </c>
      <c r="Z73" s="112">
        <v>700</v>
      </c>
      <c r="AA73" s="113">
        <v>900</v>
      </c>
      <c r="AB73" s="111">
        <v>300</v>
      </c>
      <c r="AC73" s="112">
        <v>400</v>
      </c>
      <c r="AD73" s="112">
        <v>500</v>
      </c>
      <c r="AE73" s="112">
        <v>600</v>
      </c>
      <c r="AF73" s="112">
        <v>700</v>
      </c>
      <c r="AG73" s="113">
        <v>900</v>
      </c>
    </row>
    <row r="74" spans="1:33" ht="15" x14ac:dyDescent="0.25">
      <c r="A74" s="268" t="s">
        <v>51</v>
      </c>
      <c r="B74" s="274" t="s">
        <v>26</v>
      </c>
      <c r="C74" s="274"/>
      <c r="D74" s="114"/>
      <c r="E74" s="115"/>
      <c r="F74" s="115"/>
      <c r="G74" s="115"/>
      <c r="H74" s="115"/>
      <c r="I74" s="116"/>
      <c r="J74" s="114"/>
      <c r="K74" s="115"/>
      <c r="L74" s="115"/>
      <c r="M74" s="115"/>
      <c r="N74" s="115"/>
      <c r="O74" s="116"/>
      <c r="P74" s="114"/>
      <c r="Q74" s="115"/>
      <c r="R74" s="115"/>
      <c r="S74" s="115"/>
      <c r="T74" s="115"/>
      <c r="U74" s="116"/>
      <c r="V74" s="114"/>
      <c r="W74" s="115"/>
      <c r="X74" s="115"/>
      <c r="Y74" s="115"/>
      <c r="Z74" s="115"/>
      <c r="AA74" s="116"/>
      <c r="AB74" s="114"/>
      <c r="AC74" s="115"/>
      <c r="AD74" s="115"/>
      <c r="AE74" s="115"/>
      <c r="AF74" s="115"/>
      <c r="AG74" s="116"/>
    </row>
    <row r="75" spans="1:33" ht="15.75" thickBot="1" x14ac:dyDescent="0.3">
      <c r="A75" s="277"/>
      <c r="B75" s="255"/>
      <c r="C75" s="255"/>
      <c r="D75" s="205"/>
      <c r="E75" s="191"/>
      <c r="F75" s="191"/>
      <c r="G75" s="191"/>
      <c r="H75" s="191"/>
      <c r="I75" s="192"/>
      <c r="J75" s="205"/>
      <c r="K75" s="191"/>
      <c r="L75" s="191"/>
      <c r="M75" s="191"/>
      <c r="N75" s="191"/>
      <c r="O75" s="192"/>
      <c r="P75" s="205"/>
      <c r="Q75" s="191"/>
      <c r="R75" s="191"/>
      <c r="S75" s="191"/>
      <c r="T75" s="191"/>
      <c r="U75" s="192"/>
      <c r="V75" s="205"/>
      <c r="W75" s="191"/>
      <c r="X75" s="191"/>
      <c r="Y75" s="191"/>
      <c r="Z75" s="191"/>
      <c r="AA75" s="192"/>
      <c r="AB75" s="205"/>
      <c r="AC75" s="191"/>
      <c r="AD75" s="191"/>
      <c r="AE75" s="191"/>
      <c r="AF75" s="191"/>
      <c r="AG75" s="192"/>
    </row>
    <row r="76" spans="1:33" ht="15" x14ac:dyDescent="0.25">
      <c r="A76" s="166">
        <f>B76+210</f>
        <v>610</v>
      </c>
      <c r="B76" s="206">
        <f t="shared" ref="B76:B90" si="13">B54</f>
        <v>400</v>
      </c>
      <c r="C76" s="206"/>
      <c r="D76" s="153">
        <f t="shared" ref="D76:AA76" si="14">ROUND(D32*$G$16,0)</f>
        <v>420</v>
      </c>
      <c r="E76" s="154">
        <f t="shared" si="14"/>
        <v>532</v>
      </c>
      <c r="F76" s="154">
        <f t="shared" si="14"/>
        <v>641</v>
      </c>
      <c r="G76" s="154">
        <f t="shared" si="14"/>
        <v>751</v>
      </c>
      <c r="H76" s="154">
        <f t="shared" si="14"/>
        <v>856</v>
      </c>
      <c r="I76" s="155">
        <f t="shared" si="14"/>
        <v>1058</v>
      </c>
      <c r="J76" s="153">
        <f t="shared" si="14"/>
        <v>638</v>
      </c>
      <c r="K76" s="154">
        <f t="shared" si="14"/>
        <v>829</v>
      </c>
      <c r="L76" s="154">
        <f t="shared" si="14"/>
        <v>1017</v>
      </c>
      <c r="M76" s="154">
        <f t="shared" si="14"/>
        <v>1194</v>
      </c>
      <c r="N76" s="154">
        <f t="shared" si="14"/>
        <v>1365</v>
      </c>
      <c r="O76" s="155">
        <f t="shared" si="14"/>
        <v>1689</v>
      </c>
      <c r="P76" s="153">
        <f t="shared" si="14"/>
        <v>723</v>
      </c>
      <c r="Q76" s="154">
        <f t="shared" si="14"/>
        <v>928</v>
      </c>
      <c r="R76" s="154">
        <f t="shared" si="14"/>
        <v>1119</v>
      </c>
      <c r="S76" s="154">
        <f t="shared" si="14"/>
        <v>1300</v>
      </c>
      <c r="T76" s="154">
        <f t="shared" si="14"/>
        <v>1471</v>
      </c>
      <c r="U76" s="155">
        <f t="shared" si="14"/>
        <v>1784</v>
      </c>
      <c r="V76" s="153">
        <f t="shared" si="14"/>
        <v>1150</v>
      </c>
      <c r="W76" s="154">
        <f t="shared" si="14"/>
        <v>1440</v>
      </c>
      <c r="X76" s="154">
        <f t="shared" si="14"/>
        <v>1713</v>
      </c>
      <c r="Y76" s="154">
        <f t="shared" si="14"/>
        <v>1972</v>
      </c>
      <c r="Z76" s="154">
        <f t="shared" si="14"/>
        <v>2225</v>
      </c>
      <c r="AA76" s="155">
        <f t="shared" si="14"/>
        <v>2699</v>
      </c>
      <c r="AB76" s="154">
        <f t="shared" ref="AB76:AG82" si="15">ROUND(AB32*$G$16,0)</f>
        <v>1624</v>
      </c>
      <c r="AC76" s="154">
        <f t="shared" si="15"/>
        <v>2020</v>
      </c>
      <c r="AD76" s="154">
        <f t="shared" si="15"/>
        <v>2399</v>
      </c>
      <c r="AE76" s="154">
        <f t="shared" si="15"/>
        <v>2771</v>
      </c>
      <c r="AF76" s="154">
        <f t="shared" si="15"/>
        <v>3139</v>
      </c>
      <c r="AG76" s="155">
        <f t="shared" si="15"/>
        <v>3869</v>
      </c>
    </row>
    <row r="77" spans="1:33" ht="15" x14ac:dyDescent="0.25">
      <c r="A77" s="123">
        <f t="shared" ref="A77:A90" si="16">B77+210</f>
        <v>710</v>
      </c>
      <c r="B77" s="193">
        <f t="shared" si="13"/>
        <v>500</v>
      </c>
      <c r="C77" s="193"/>
      <c r="D77" s="83">
        <f t="shared" ref="D77:AA77" si="17">ROUND(D33*$G$16,0)</f>
        <v>525</v>
      </c>
      <c r="E77" s="81">
        <f t="shared" si="17"/>
        <v>665</v>
      </c>
      <c r="F77" s="81">
        <f t="shared" si="17"/>
        <v>805</v>
      </c>
      <c r="G77" s="81">
        <f t="shared" si="17"/>
        <v>938</v>
      </c>
      <c r="H77" s="81">
        <f t="shared" si="17"/>
        <v>1071</v>
      </c>
      <c r="I77" s="82">
        <f t="shared" si="17"/>
        <v>1324</v>
      </c>
      <c r="J77" s="83">
        <f t="shared" si="17"/>
        <v>798</v>
      </c>
      <c r="K77" s="81">
        <f t="shared" si="17"/>
        <v>1037</v>
      </c>
      <c r="L77" s="81">
        <f t="shared" si="17"/>
        <v>1269</v>
      </c>
      <c r="M77" s="81">
        <f t="shared" si="17"/>
        <v>1491</v>
      </c>
      <c r="N77" s="81">
        <f t="shared" si="17"/>
        <v>1706</v>
      </c>
      <c r="O77" s="82">
        <f t="shared" si="17"/>
        <v>2112</v>
      </c>
      <c r="P77" s="83">
        <f t="shared" si="17"/>
        <v>908</v>
      </c>
      <c r="Q77" s="81">
        <f t="shared" si="17"/>
        <v>1160</v>
      </c>
      <c r="R77" s="81">
        <f t="shared" si="17"/>
        <v>1399</v>
      </c>
      <c r="S77" s="81">
        <f t="shared" si="17"/>
        <v>1624</v>
      </c>
      <c r="T77" s="81">
        <f t="shared" si="17"/>
        <v>1839</v>
      </c>
      <c r="U77" s="82">
        <f t="shared" si="17"/>
        <v>2231</v>
      </c>
      <c r="V77" s="83">
        <f t="shared" si="17"/>
        <v>1440</v>
      </c>
      <c r="W77" s="81">
        <f t="shared" si="17"/>
        <v>1802</v>
      </c>
      <c r="X77" s="81">
        <f t="shared" si="17"/>
        <v>2143</v>
      </c>
      <c r="Y77" s="81">
        <f t="shared" si="17"/>
        <v>2467</v>
      </c>
      <c r="Z77" s="81">
        <f t="shared" si="17"/>
        <v>2781</v>
      </c>
      <c r="AA77" s="82">
        <f t="shared" si="17"/>
        <v>3374</v>
      </c>
      <c r="AB77" s="83">
        <f t="shared" ref="AB77:AC82" si="18">ROUND(AB33*$G$16,0)</f>
        <v>2034</v>
      </c>
      <c r="AC77" s="81">
        <f t="shared" si="18"/>
        <v>2525</v>
      </c>
      <c r="AD77" s="81">
        <f t="shared" si="15"/>
        <v>2999</v>
      </c>
      <c r="AE77" s="81">
        <f t="shared" si="15"/>
        <v>3467</v>
      </c>
      <c r="AF77" s="81">
        <f t="shared" si="15"/>
        <v>3927</v>
      </c>
      <c r="AG77" s="82">
        <f t="shared" si="15"/>
        <v>4838</v>
      </c>
    </row>
    <row r="78" spans="1:33" ht="15" x14ac:dyDescent="0.25">
      <c r="A78" s="123">
        <f t="shared" si="16"/>
        <v>810</v>
      </c>
      <c r="B78" s="193">
        <f t="shared" si="13"/>
        <v>600</v>
      </c>
      <c r="C78" s="193"/>
      <c r="D78" s="83">
        <f t="shared" ref="D78:AA78" si="19">ROUND(D34*$G$16,0)</f>
        <v>628</v>
      </c>
      <c r="E78" s="81">
        <f t="shared" si="19"/>
        <v>798</v>
      </c>
      <c r="F78" s="81">
        <f t="shared" si="19"/>
        <v>966</v>
      </c>
      <c r="G78" s="81">
        <f t="shared" si="19"/>
        <v>1126</v>
      </c>
      <c r="H78" s="81">
        <f t="shared" si="19"/>
        <v>1283</v>
      </c>
      <c r="I78" s="82">
        <f t="shared" si="19"/>
        <v>1590</v>
      </c>
      <c r="J78" s="83">
        <f t="shared" si="19"/>
        <v>959</v>
      </c>
      <c r="K78" s="81">
        <f t="shared" si="19"/>
        <v>1245</v>
      </c>
      <c r="L78" s="81">
        <f t="shared" si="19"/>
        <v>1522</v>
      </c>
      <c r="M78" s="81">
        <f t="shared" si="19"/>
        <v>1788</v>
      </c>
      <c r="N78" s="81">
        <f t="shared" si="19"/>
        <v>2047</v>
      </c>
      <c r="O78" s="82">
        <f t="shared" si="19"/>
        <v>2532</v>
      </c>
      <c r="P78" s="83">
        <f t="shared" si="19"/>
        <v>1088</v>
      </c>
      <c r="Q78" s="81">
        <f t="shared" si="19"/>
        <v>1392</v>
      </c>
      <c r="R78" s="81">
        <f t="shared" si="19"/>
        <v>1679</v>
      </c>
      <c r="S78" s="81">
        <f t="shared" si="19"/>
        <v>1948</v>
      </c>
      <c r="T78" s="81">
        <f t="shared" si="19"/>
        <v>2204</v>
      </c>
      <c r="U78" s="82">
        <f t="shared" si="19"/>
        <v>2678</v>
      </c>
      <c r="V78" s="83">
        <f t="shared" si="19"/>
        <v>1726</v>
      </c>
      <c r="W78" s="81">
        <f t="shared" si="19"/>
        <v>2160</v>
      </c>
      <c r="X78" s="81">
        <f t="shared" si="19"/>
        <v>2569</v>
      </c>
      <c r="Y78" s="81">
        <f t="shared" si="19"/>
        <v>2962</v>
      </c>
      <c r="Z78" s="81">
        <f t="shared" si="19"/>
        <v>3337</v>
      </c>
      <c r="AA78" s="82">
        <f t="shared" si="19"/>
        <v>4047</v>
      </c>
      <c r="AB78" s="83">
        <f t="shared" si="18"/>
        <v>2440</v>
      </c>
      <c r="AC78" s="81">
        <f t="shared" si="18"/>
        <v>3026</v>
      </c>
      <c r="AD78" s="81">
        <f t="shared" si="15"/>
        <v>3600</v>
      </c>
      <c r="AE78" s="81">
        <f t="shared" si="15"/>
        <v>4159</v>
      </c>
      <c r="AF78" s="81">
        <f t="shared" si="15"/>
        <v>4712</v>
      </c>
      <c r="AG78" s="82">
        <f t="shared" si="15"/>
        <v>5804</v>
      </c>
    </row>
    <row r="79" spans="1:33" ht="15" x14ac:dyDescent="0.25">
      <c r="A79" s="123">
        <f t="shared" si="16"/>
        <v>910</v>
      </c>
      <c r="B79" s="193">
        <f t="shared" si="13"/>
        <v>700</v>
      </c>
      <c r="C79" s="193"/>
      <c r="D79" s="83">
        <f t="shared" ref="D79:AA79" si="20">ROUND(D35*$G$16,0)</f>
        <v>734</v>
      </c>
      <c r="E79" s="81">
        <f t="shared" si="20"/>
        <v>931</v>
      </c>
      <c r="F79" s="81">
        <f t="shared" si="20"/>
        <v>1126</v>
      </c>
      <c r="G79" s="81">
        <f t="shared" si="20"/>
        <v>1314</v>
      </c>
      <c r="H79" s="81">
        <f t="shared" si="20"/>
        <v>1498</v>
      </c>
      <c r="I79" s="82">
        <f t="shared" si="20"/>
        <v>1853</v>
      </c>
      <c r="J79" s="83">
        <f t="shared" si="20"/>
        <v>1119</v>
      </c>
      <c r="K79" s="81">
        <f t="shared" si="20"/>
        <v>1454</v>
      </c>
      <c r="L79" s="81">
        <f t="shared" si="20"/>
        <v>1778</v>
      </c>
      <c r="M79" s="81">
        <f t="shared" si="20"/>
        <v>2088</v>
      </c>
      <c r="N79" s="81">
        <f t="shared" si="20"/>
        <v>2388</v>
      </c>
      <c r="O79" s="82">
        <f t="shared" si="20"/>
        <v>2955</v>
      </c>
      <c r="P79" s="83">
        <f t="shared" si="20"/>
        <v>1269</v>
      </c>
      <c r="Q79" s="81">
        <f t="shared" si="20"/>
        <v>1624</v>
      </c>
      <c r="R79" s="81">
        <f t="shared" si="20"/>
        <v>1958</v>
      </c>
      <c r="S79" s="81">
        <f t="shared" si="20"/>
        <v>2272</v>
      </c>
      <c r="T79" s="81">
        <f t="shared" si="20"/>
        <v>2573</v>
      </c>
      <c r="U79" s="82">
        <f t="shared" si="20"/>
        <v>3125</v>
      </c>
      <c r="V79" s="83">
        <f t="shared" si="20"/>
        <v>2013</v>
      </c>
      <c r="W79" s="81">
        <f t="shared" si="20"/>
        <v>2521</v>
      </c>
      <c r="X79" s="81">
        <f t="shared" si="20"/>
        <v>2999</v>
      </c>
      <c r="Y79" s="81">
        <f t="shared" si="20"/>
        <v>3453</v>
      </c>
      <c r="Z79" s="81">
        <f t="shared" si="20"/>
        <v>3893</v>
      </c>
      <c r="AA79" s="82">
        <f t="shared" si="20"/>
        <v>4722</v>
      </c>
      <c r="AB79" s="83">
        <f t="shared" si="18"/>
        <v>2846</v>
      </c>
      <c r="AC79" s="81">
        <f t="shared" si="18"/>
        <v>3531</v>
      </c>
      <c r="AD79" s="81">
        <f t="shared" si="15"/>
        <v>4200</v>
      </c>
      <c r="AE79" s="81">
        <f t="shared" si="15"/>
        <v>4852</v>
      </c>
      <c r="AF79" s="81">
        <f t="shared" si="15"/>
        <v>5497</v>
      </c>
      <c r="AG79" s="82">
        <f t="shared" si="15"/>
        <v>6773</v>
      </c>
    </row>
    <row r="80" spans="1:33" ht="15" x14ac:dyDescent="0.25">
      <c r="A80" s="123">
        <f t="shared" si="16"/>
        <v>1010</v>
      </c>
      <c r="B80" s="193">
        <f t="shared" si="13"/>
        <v>800</v>
      </c>
      <c r="C80" s="193"/>
      <c r="D80" s="83">
        <f t="shared" ref="D80:AA80" si="21">ROUND(D36*$G$16,0)</f>
        <v>839</v>
      </c>
      <c r="E80" s="81">
        <f t="shared" si="21"/>
        <v>1065</v>
      </c>
      <c r="F80" s="81">
        <f t="shared" si="21"/>
        <v>1286</v>
      </c>
      <c r="G80" s="81">
        <f t="shared" si="21"/>
        <v>1501</v>
      </c>
      <c r="H80" s="81">
        <f t="shared" si="21"/>
        <v>1713</v>
      </c>
      <c r="I80" s="82">
        <f t="shared" si="21"/>
        <v>2119</v>
      </c>
      <c r="J80" s="83">
        <f t="shared" si="21"/>
        <v>1276</v>
      </c>
      <c r="K80" s="81">
        <f t="shared" si="21"/>
        <v>1658</v>
      </c>
      <c r="L80" s="81">
        <f t="shared" si="21"/>
        <v>2030</v>
      </c>
      <c r="M80" s="81">
        <f t="shared" si="21"/>
        <v>2385</v>
      </c>
      <c r="N80" s="81">
        <f t="shared" si="21"/>
        <v>2730</v>
      </c>
      <c r="O80" s="82">
        <f t="shared" si="21"/>
        <v>3378</v>
      </c>
      <c r="P80" s="83">
        <f t="shared" si="21"/>
        <v>1450</v>
      </c>
      <c r="Q80" s="81">
        <f t="shared" si="21"/>
        <v>1856</v>
      </c>
      <c r="R80" s="81">
        <f t="shared" si="21"/>
        <v>2238</v>
      </c>
      <c r="S80" s="81">
        <f t="shared" si="21"/>
        <v>2600</v>
      </c>
      <c r="T80" s="81">
        <f t="shared" si="21"/>
        <v>2941</v>
      </c>
      <c r="U80" s="82">
        <f t="shared" si="21"/>
        <v>3569</v>
      </c>
      <c r="V80" s="83">
        <f t="shared" si="21"/>
        <v>2300</v>
      </c>
      <c r="W80" s="81">
        <f t="shared" si="21"/>
        <v>2880</v>
      </c>
      <c r="X80" s="81">
        <f t="shared" si="21"/>
        <v>3426</v>
      </c>
      <c r="Y80" s="81">
        <f t="shared" si="21"/>
        <v>3948</v>
      </c>
      <c r="Z80" s="81">
        <f t="shared" si="21"/>
        <v>4449</v>
      </c>
      <c r="AA80" s="82">
        <f t="shared" si="21"/>
        <v>5398</v>
      </c>
      <c r="AB80" s="83">
        <f t="shared" si="18"/>
        <v>3252</v>
      </c>
      <c r="AC80" s="81">
        <f t="shared" si="18"/>
        <v>4036</v>
      </c>
      <c r="AD80" s="81">
        <f t="shared" si="15"/>
        <v>4797</v>
      </c>
      <c r="AE80" s="81">
        <f t="shared" si="15"/>
        <v>5545</v>
      </c>
      <c r="AF80" s="81">
        <f t="shared" si="15"/>
        <v>6281</v>
      </c>
      <c r="AG80" s="82">
        <f t="shared" si="15"/>
        <v>7738</v>
      </c>
    </row>
    <row r="81" spans="1:33" ht="15" x14ac:dyDescent="0.25">
      <c r="A81" s="123">
        <f t="shared" si="16"/>
        <v>1110</v>
      </c>
      <c r="B81" s="193">
        <f t="shared" si="13"/>
        <v>900</v>
      </c>
      <c r="C81" s="193"/>
      <c r="D81" s="83">
        <f t="shared" ref="D81:AA81" si="22">ROUND(D37*$G$16,0)</f>
        <v>942</v>
      </c>
      <c r="E81" s="81">
        <f t="shared" si="22"/>
        <v>1198</v>
      </c>
      <c r="F81" s="81">
        <f t="shared" si="22"/>
        <v>1447</v>
      </c>
      <c r="G81" s="81">
        <f t="shared" si="22"/>
        <v>1689</v>
      </c>
      <c r="H81" s="81">
        <f t="shared" si="22"/>
        <v>1924</v>
      </c>
      <c r="I81" s="82">
        <f t="shared" si="22"/>
        <v>2382</v>
      </c>
      <c r="J81" s="83">
        <f t="shared" si="22"/>
        <v>1436</v>
      </c>
      <c r="K81" s="81">
        <f t="shared" si="22"/>
        <v>1866</v>
      </c>
      <c r="L81" s="81">
        <f t="shared" si="22"/>
        <v>2286</v>
      </c>
      <c r="M81" s="81">
        <f t="shared" si="22"/>
        <v>2685</v>
      </c>
      <c r="N81" s="81">
        <f t="shared" si="22"/>
        <v>3071</v>
      </c>
      <c r="O81" s="82">
        <f t="shared" si="22"/>
        <v>3798</v>
      </c>
      <c r="P81" s="83">
        <f t="shared" si="22"/>
        <v>1631</v>
      </c>
      <c r="Q81" s="81">
        <f t="shared" si="22"/>
        <v>2088</v>
      </c>
      <c r="R81" s="81">
        <f t="shared" si="22"/>
        <v>2518</v>
      </c>
      <c r="S81" s="81">
        <f t="shared" si="22"/>
        <v>2924</v>
      </c>
      <c r="T81" s="81">
        <f t="shared" si="22"/>
        <v>3306</v>
      </c>
      <c r="U81" s="82">
        <f t="shared" si="22"/>
        <v>4016</v>
      </c>
      <c r="V81" s="83">
        <f t="shared" si="22"/>
        <v>2590</v>
      </c>
      <c r="W81" s="81">
        <f t="shared" si="22"/>
        <v>3241</v>
      </c>
      <c r="X81" s="81">
        <f t="shared" si="22"/>
        <v>3856</v>
      </c>
      <c r="Y81" s="81">
        <f t="shared" si="22"/>
        <v>4439</v>
      </c>
      <c r="Z81" s="81">
        <f t="shared" si="22"/>
        <v>5005</v>
      </c>
      <c r="AA81" s="82">
        <f t="shared" si="22"/>
        <v>6070</v>
      </c>
      <c r="AB81" s="83">
        <f t="shared" si="18"/>
        <v>3658</v>
      </c>
      <c r="AC81" s="81">
        <f t="shared" si="18"/>
        <v>4541</v>
      </c>
      <c r="AD81" s="81">
        <f t="shared" si="15"/>
        <v>5398</v>
      </c>
      <c r="AE81" s="81">
        <f t="shared" si="15"/>
        <v>6237</v>
      </c>
      <c r="AF81" s="81">
        <f t="shared" si="15"/>
        <v>7066</v>
      </c>
      <c r="AG81" s="82">
        <f t="shared" si="15"/>
        <v>8707</v>
      </c>
    </row>
    <row r="82" spans="1:33" ht="15" x14ac:dyDescent="0.25">
      <c r="A82" s="123">
        <f t="shared" si="16"/>
        <v>1210</v>
      </c>
      <c r="B82" s="193">
        <f t="shared" si="13"/>
        <v>1000</v>
      </c>
      <c r="C82" s="193"/>
      <c r="D82" s="83">
        <f t="shared" ref="D82:AA82" si="23">ROUND(D38*$G$16,0)</f>
        <v>1047</v>
      </c>
      <c r="E82" s="81">
        <f t="shared" si="23"/>
        <v>1331</v>
      </c>
      <c r="F82" s="81">
        <f t="shared" si="23"/>
        <v>1607</v>
      </c>
      <c r="G82" s="81">
        <f t="shared" si="23"/>
        <v>1877</v>
      </c>
      <c r="H82" s="81">
        <f t="shared" si="23"/>
        <v>2139</v>
      </c>
      <c r="I82" s="82">
        <f t="shared" si="23"/>
        <v>2648</v>
      </c>
      <c r="J82" s="83">
        <f t="shared" si="23"/>
        <v>1597</v>
      </c>
      <c r="K82" s="81">
        <f t="shared" si="23"/>
        <v>2074</v>
      </c>
      <c r="L82" s="81">
        <f t="shared" si="23"/>
        <v>2539</v>
      </c>
      <c r="M82" s="81">
        <f t="shared" si="23"/>
        <v>2982</v>
      </c>
      <c r="N82" s="81">
        <f t="shared" si="23"/>
        <v>3412</v>
      </c>
      <c r="O82" s="82">
        <f t="shared" si="23"/>
        <v>4221</v>
      </c>
      <c r="P82" s="83">
        <f t="shared" si="23"/>
        <v>1812</v>
      </c>
      <c r="Q82" s="81">
        <f t="shared" si="23"/>
        <v>2320</v>
      </c>
      <c r="R82" s="81">
        <f t="shared" si="23"/>
        <v>2798</v>
      </c>
      <c r="S82" s="81">
        <f t="shared" si="23"/>
        <v>3248</v>
      </c>
      <c r="T82" s="81">
        <f t="shared" si="23"/>
        <v>3675</v>
      </c>
      <c r="U82" s="82">
        <f t="shared" si="23"/>
        <v>4463</v>
      </c>
      <c r="V82" s="83">
        <f t="shared" si="23"/>
        <v>2876</v>
      </c>
      <c r="W82" s="81">
        <f t="shared" si="23"/>
        <v>3600</v>
      </c>
      <c r="X82" s="81">
        <f t="shared" si="23"/>
        <v>4282</v>
      </c>
      <c r="Y82" s="81">
        <f t="shared" si="23"/>
        <v>4934</v>
      </c>
      <c r="Z82" s="81">
        <f t="shared" si="23"/>
        <v>5562</v>
      </c>
      <c r="AA82" s="82">
        <f t="shared" si="23"/>
        <v>6746</v>
      </c>
      <c r="AB82" s="83">
        <f t="shared" si="18"/>
        <v>4064</v>
      </c>
      <c r="AC82" s="81">
        <f t="shared" si="18"/>
        <v>5046</v>
      </c>
      <c r="AD82" s="81">
        <f t="shared" si="15"/>
        <v>5998</v>
      </c>
      <c r="AE82" s="81">
        <f t="shared" si="15"/>
        <v>6930</v>
      </c>
      <c r="AF82" s="81">
        <f t="shared" si="15"/>
        <v>7851</v>
      </c>
      <c r="AG82" s="82">
        <f t="shared" si="15"/>
        <v>9673</v>
      </c>
    </row>
    <row r="83" spans="1:33" ht="15" x14ac:dyDescent="0.25">
      <c r="A83" s="123">
        <f t="shared" si="16"/>
        <v>1310</v>
      </c>
      <c r="B83" s="193">
        <f t="shared" si="13"/>
        <v>1100</v>
      </c>
      <c r="C83" s="193"/>
      <c r="D83" s="174"/>
      <c r="E83" s="175"/>
      <c r="F83" s="175"/>
      <c r="G83" s="175"/>
      <c r="H83" s="175"/>
      <c r="I83" s="176"/>
      <c r="J83" s="174"/>
      <c r="K83" s="175"/>
      <c r="L83" s="175"/>
      <c r="M83" s="175"/>
      <c r="N83" s="175"/>
      <c r="O83" s="176"/>
      <c r="P83" s="174"/>
      <c r="Q83" s="175"/>
      <c r="R83" s="175"/>
      <c r="S83" s="175"/>
      <c r="T83" s="175"/>
      <c r="U83" s="176"/>
      <c r="V83" s="83">
        <f t="shared" ref="V83:Y83" si="24">ROUND(V39*$G$16,0)</f>
        <v>3163</v>
      </c>
      <c r="W83" s="81">
        <f t="shared" si="24"/>
        <v>3961</v>
      </c>
      <c r="X83" s="81">
        <f t="shared" si="24"/>
        <v>4712</v>
      </c>
      <c r="Y83" s="81">
        <f t="shared" si="24"/>
        <v>5428</v>
      </c>
      <c r="Z83" s="175"/>
      <c r="AA83" s="176"/>
      <c r="AB83" s="174"/>
      <c r="AC83" s="175"/>
      <c r="AD83" s="175"/>
      <c r="AE83" s="175"/>
      <c r="AF83" s="175"/>
      <c r="AG83" s="176"/>
    </row>
    <row r="84" spans="1:33" ht="15" x14ac:dyDescent="0.25">
      <c r="A84" s="123">
        <f t="shared" si="16"/>
        <v>1410</v>
      </c>
      <c r="B84" s="193">
        <f t="shared" si="13"/>
        <v>1200</v>
      </c>
      <c r="C84" s="193"/>
      <c r="D84" s="83">
        <f t="shared" ref="D84:AG84" si="25">ROUND(D40*$G$16,0)</f>
        <v>1256</v>
      </c>
      <c r="E84" s="81">
        <f t="shared" si="25"/>
        <v>1597</v>
      </c>
      <c r="F84" s="81">
        <f t="shared" si="25"/>
        <v>1928</v>
      </c>
      <c r="G84" s="81">
        <f t="shared" si="25"/>
        <v>2252</v>
      </c>
      <c r="H84" s="81">
        <f t="shared" si="25"/>
        <v>2566</v>
      </c>
      <c r="I84" s="82">
        <f t="shared" si="25"/>
        <v>3177</v>
      </c>
      <c r="J84" s="83">
        <f t="shared" si="25"/>
        <v>1918</v>
      </c>
      <c r="K84" s="81">
        <f t="shared" si="25"/>
        <v>2491</v>
      </c>
      <c r="L84" s="81">
        <f t="shared" si="25"/>
        <v>3047</v>
      </c>
      <c r="M84" s="81">
        <f t="shared" si="25"/>
        <v>3579</v>
      </c>
      <c r="N84" s="81">
        <f t="shared" si="25"/>
        <v>4094</v>
      </c>
      <c r="O84" s="82">
        <f t="shared" si="25"/>
        <v>5063</v>
      </c>
      <c r="P84" s="83">
        <f t="shared" si="25"/>
        <v>2173</v>
      </c>
      <c r="Q84" s="81">
        <f t="shared" si="25"/>
        <v>2784</v>
      </c>
      <c r="R84" s="81">
        <f t="shared" si="25"/>
        <v>3357</v>
      </c>
      <c r="S84" s="81">
        <f t="shared" si="25"/>
        <v>3897</v>
      </c>
      <c r="T84" s="81">
        <f t="shared" si="25"/>
        <v>4408</v>
      </c>
      <c r="U84" s="82">
        <f t="shared" si="25"/>
        <v>5357</v>
      </c>
      <c r="V84" s="83">
        <f t="shared" si="25"/>
        <v>3453</v>
      </c>
      <c r="W84" s="81">
        <f t="shared" si="25"/>
        <v>4320</v>
      </c>
      <c r="X84" s="81">
        <f t="shared" si="25"/>
        <v>5138</v>
      </c>
      <c r="Y84" s="81">
        <f t="shared" si="25"/>
        <v>5920</v>
      </c>
      <c r="Z84" s="81">
        <f t="shared" si="25"/>
        <v>6674</v>
      </c>
      <c r="AA84" s="82">
        <f t="shared" si="25"/>
        <v>8093</v>
      </c>
      <c r="AB84" s="83">
        <f t="shared" si="25"/>
        <v>4876</v>
      </c>
      <c r="AC84" s="81">
        <f t="shared" si="25"/>
        <v>6056</v>
      </c>
      <c r="AD84" s="81">
        <f t="shared" si="25"/>
        <v>7199</v>
      </c>
      <c r="AE84" s="81">
        <f t="shared" si="25"/>
        <v>8315</v>
      </c>
      <c r="AF84" s="81">
        <f t="shared" si="25"/>
        <v>9421</v>
      </c>
      <c r="AG84" s="82">
        <f t="shared" si="25"/>
        <v>11608</v>
      </c>
    </row>
    <row r="85" spans="1:33" ht="15" x14ac:dyDescent="0.25">
      <c r="A85" s="123">
        <f t="shared" si="16"/>
        <v>1510</v>
      </c>
      <c r="B85" s="193">
        <f t="shared" si="13"/>
        <v>1300</v>
      </c>
      <c r="C85" s="193"/>
      <c r="D85" s="174"/>
      <c r="E85" s="175"/>
      <c r="F85" s="175"/>
      <c r="G85" s="175"/>
      <c r="H85" s="175"/>
      <c r="I85" s="176"/>
      <c r="J85" s="174"/>
      <c r="K85" s="175"/>
      <c r="L85" s="81">
        <f t="shared" ref="L85:AE85" si="26">ROUND(L41*$G$16,0)</f>
        <v>3299</v>
      </c>
      <c r="M85" s="81">
        <f t="shared" si="26"/>
        <v>3876</v>
      </c>
      <c r="N85" s="175"/>
      <c r="O85" s="176"/>
      <c r="P85" s="174"/>
      <c r="Q85" s="175"/>
      <c r="R85" s="175"/>
      <c r="S85" s="175"/>
      <c r="T85" s="175"/>
      <c r="U85" s="176"/>
      <c r="V85" s="83">
        <f t="shared" si="26"/>
        <v>3740</v>
      </c>
      <c r="W85" s="81">
        <f t="shared" si="26"/>
        <v>4681</v>
      </c>
      <c r="X85" s="81">
        <f t="shared" si="26"/>
        <v>5568</v>
      </c>
      <c r="Y85" s="81">
        <f t="shared" si="26"/>
        <v>6415</v>
      </c>
      <c r="Z85" s="175"/>
      <c r="AA85" s="82">
        <f t="shared" si="26"/>
        <v>8769</v>
      </c>
      <c r="AB85" s="174"/>
      <c r="AC85" s="175"/>
      <c r="AD85" s="81">
        <f t="shared" si="26"/>
        <v>7796</v>
      </c>
      <c r="AE85" s="81">
        <f t="shared" si="26"/>
        <v>9008</v>
      </c>
      <c r="AF85" s="175"/>
      <c r="AG85" s="176"/>
    </row>
    <row r="86" spans="1:33" ht="15" x14ac:dyDescent="0.25">
      <c r="A86" s="123">
        <f t="shared" si="16"/>
        <v>1610</v>
      </c>
      <c r="B86" s="193">
        <f t="shared" si="13"/>
        <v>1400</v>
      </c>
      <c r="C86" s="193"/>
      <c r="D86" s="83">
        <f t="shared" ref="D86:AG86" si="27">ROUND(D42*$G$16,0)</f>
        <v>1467</v>
      </c>
      <c r="E86" s="81">
        <f t="shared" si="27"/>
        <v>1863</v>
      </c>
      <c r="F86" s="81">
        <f t="shared" si="27"/>
        <v>2249</v>
      </c>
      <c r="G86" s="81">
        <f t="shared" si="27"/>
        <v>2627</v>
      </c>
      <c r="H86" s="81">
        <f t="shared" si="27"/>
        <v>2996</v>
      </c>
      <c r="I86" s="82">
        <f t="shared" si="27"/>
        <v>3705</v>
      </c>
      <c r="J86" s="83">
        <f t="shared" si="27"/>
        <v>2235</v>
      </c>
      <c r="K86" s="81">
        <f t="shared" si="27"/>
        <v>2904</v>
      </c>
      <c r="L86" s="81">
        <f t="shared" si="27"/>
        <v>3555</v>
      </c>
      <c r="M86" s="81">
        <f t="shared" si="27"/>
        <v>4176</v>
      </c>
      <c r="N86" s="81">
        <f t="shared" si="27"/>
        <v>4777</v>
      </c>
      <c r="O86" s="82">
        <f t="shared" si="27"/>
        <v>5910</v>
      </c>
      <c r="P86" s="83">
        <f t="shared" si="27"/>
        <v>2535</v>
      </c>
      <c r="Q86" s="81">
        <f t="shared" si="27"/>
        <v>3248</v>
      </c>
      <c r="R86" s="81">
        <f t="shared" si="27"/>
        <v>3917</v>
      </c>
      <c r="S86" s="81">
        <f t="shared" si="27"/>
        <v>4548</v>
      </c>
      <c r="T86" s="81">
        <f t="shared" si="27"/>
        <v>5145</v>
      </c>
      <c r="U86" s="82">
        <f t="shared" si="27"/>
        <v>6247</v>
      </c>
      <c r="V86" s="83">
        <f t="shared" si="27"/>
        <v>4026</v>
      </c>
      <c r="W86" s="81">
        <f t="shared" si="27"/>
        <v>5040</v>
      </c>
      <c r="X86" s="81">
        <f t="shared" si="27"/>
        <v>5995</v>
      </c>
      <c r="Y86" s="81">
        <f t="shared" si="27"/>
        <v>6906</v>
      </c>
      <c r="Z86" s="81">
        <f t="shared" si="27"/>
        <v>7786</v>
      </c>
      <c r="AA86" s="82">
        <f t="shared" si="27"/>
        <v>9444</v>
      </c>
      <c r="AB86" s="83">
        <f t="shared" si="27"/>
        <v>5688</v>
      </c>
      <c r="AC86" s="81">
        <f t="shared" si="27"/>
        <v>7066</v>
      </c>
      <c r="AD86" s="81">
        <f t="shared" si="27"/>
        <v>8397</v>
      </c>
      <c r="AE86" s="81">
        <f t="shared" si="27"/>
        <v>9700</v>
      </c>
      <c r="AF86" s="81">
        <f t="shared" si="27"/>
        <v>10990</v>
      </c>
      <c r="AG86" s="82">
        <f t="shared" si="27"/>
        <v>13542</v>
      </c>
    </row>
    <row r="87" spans="1:33" ht="15" x14ac:dyDescent="0.25">
      <c r="A87" s="123">
        <f t="shared" si="16"/>
        <v>1710</v>
      </c>
      <c r="B87" s="193">
        <f t="shared" si="13"/>
        <v>1500</v>
      </c>
      <c r="C87" s="193"/>
      <c r="D87" s="174"/>
      <c r="E87" s="175"/>
      <c r="F87" s="175"/>
      <c r="G87" s="175"/>
      <c r="H87" s="175"/>
      <c r="I87" s="176"/>
      <c r="J87" s="174"/>
      <c r="K87" s="175"/>
      <c r="L87" s="175"/>
      <c r="M87" s="175"/>
      <c r="N87" s="175"/>
      <c r="O87" s="176"/>
      <c r="P87" s="174"/>
      <c r="Q87" s="175"/>
      <c r="R87" s="175"/>
      <c r="S87" s="175"/>
      <c r="T87" s="175"/>
      <c r="U87" s="176"/>
      <c r="V87" s="83">
        <f t="shared" ref="V87:Y87" si="28">ROUND(V43*$G$16,0)</f>
        <v>4316</v>
      </c>
      <c r="W87" s="81">
        <f t="shared" si="28"/>
        <v>5401</v>
      </c>
      <c r="X87" s="81">
        <f t="shared" si="28"/>
        <v>6425</v>
      </c>
      <c r="Y87" s="81">
        <f t="shared" si="28"/>
        <v>7401</v>
      </c>
      <c r="Z87" s="175"/>
      <c r="AA87" s="176"/>
      <c r="AB87" s="174"/>
      <c r="AC87" s="175"/>
      <c r="AD87" s="175"/>
      <c r="AE87" s="175"/>
      <c r="AF87" s="175"/>
      <c r="AG87" s="176"/>
    </row>
    <row r="88" spans="1:33" ht="15" x14ac:dyDescent="0.25">
      <c r="A88" s="123">
        <f t="shared" si="16"/>
        <v>1810</v>
      </c>
      <c r="B88" s="193">
        <f t="shared" si="13"/>
        <v>1600</v>
      </c>
      <c r="C88" s="193"/>
      <c r="D88" s="83">
        <f t="shared" ref="D88:AF88" si="29">ROUND(D44*$G$16,0)</f>
        <v>1675</v>
      </c>
      <c r="E88" s="81">
        <f t="shared" si="29"/>
        <v>2129</v>
      </c>
      <c r="F88" s="81">
        <f t="shared" si="29"/>
        <v>2573</v>
      </c>
      <c r="G88" s="81">
        <f t="shared" si="29"/>
        <v>3003</v>
      </c>
      <c r="H88" s="81">
        <f t="shared" si="29"/>
        <v>3422</v>
      </c>
      <c r="I88" s="176"/>
      <c r="J88" s="83">
        <f t="shared" si="29"/>
        <v>2556</v>
      </c>
      <c r="K88" s="81">
        <f t="shared" si="29"/>
        <v>3320</v>
      </c>
      <c r="L88" s="81">
        <f t="shared" si="29"/>
        <v>4060</v>
      </c>
      <c r="M88" s="81">
        <f t="shared" si="29"/>
        <v>4770</v>
      </c>
      <c r="N88" s="81">
        <f t="shared" si="29"/>
        <v>5459</v>
      </c>
      <c r="O88" s="176"/>
      <c r="P88" s="83">
        <f t="shared" si="29"/>
        <v>2900</v>
      </c>
      <c r="Q88" s="81">
        <f t="shared" si="29"/>
        <v>3712</v>
      </c>
      <c r="R88" s="81">
        <f t="shared" si="29"/>
        <v>4477</v>
      </c>
      <c r="S88" s="81">
        <f t="shared" si="29"/>
        <v>5196</v>
      </c>
      <c r="T88" s="81">
        <f t="shared" si="29"/>
        <v>5879</v>
      </c>
      <c r="U88" s="176"/>
      <c r="V88" s="83">
        <f t="shared" si="29"/>
        <v>4603</v>
      </c>
      <c r="W88" s="81">
        <f t="shared" si="29"/>
        <v>5759</v>
      </c>
      <c r="X88" s="81">
        <f t="shared" si="29"/>
        <v>6851</v>
      </c>
      <c r="Y88" s="81">
        <f t="shared" si="29"/>
        <v>7895</v>
      </c>
      <c r="Z88" s="81">
        <f t="shared" si="29"/>
        <v>8898</v>
      </c>
      <c r="AA88" s="82">
        <f t="shared" si="29"/>
        <v>10792</v>
      </c>
      <c r="AB88" s="83">
        <f t="shared" si="29"/>
        <v>6503</v>
      </c>
      <c r="AC88" s="81">
        <f t="shared" si="29"/>
        <v>8073</v>
      </c>
      <c r="AD88" s="81">
        <f t="shared" si="29"/>
        <v>9598</v>
      </c>
      <c r="AE88" s="81">
        <f t="shared" si="29"/>
        <v>11089</v>
      </c>
      <c r="AF88" s="81">
        <f t="shared" si="29"/>
        <v>12563</v>
      </c>
      <c r="AG88" s="176"/>
    </row>
    <row r="89" spans="1:33" ht="15" x14ac:dyDescent="0.25">
      <c r="A89" s="123">
        <f t="shared" si="16"/>
        <v>1910</v>
      </c>
      <c r="B89" s="193">
        <f t="shared" si="13"/>
        <v>1700</v>
      </c>
      <c r="C89" s="193"/>
      <c r="D89" s="174"/>
      <c r="E89" s="175"/>
      <c r="F89" s="175"/>
      <c r="G89" s="175"/>
      <c r="H89" s="175"/>
      <c r="I89" s="176"/>
      <c r="J89" s="174"/>
      <c r="K89" s="175"/>
      <c r="L89" s="175"/>
      <c r="M89" s="175"/>
      <c r="N89" s="175"/>
      <c r="O89" s="176"/>
      <c r="P89" s="174"/>
      <c r="Q89" s="175"/>
      <c r="R89" s="175"/>
      <c r="S89" s="175"/>
      <c r="T89" s="175"/>
      <c r="U89" s="176"/>
      <c r="V89" s="83">
        <f t="shared" ref="V89:Y89" si="30">ROUND(V45*$G$16,0)</f>
        <v>4889</v>
      </c>
      <c r="W89" s="81">
        <f t="shared" si="30"/>
        <v>6121</v>
      </c>
      <c r="X89" s="81">
        <f t="shared" si="30"/>
        <v>7281</v>
      </c>
      <c r="Y89" s="81">
        <f t="shared" si="30"/>
        <v>8387</v>
      </c>
      <c r="Z89" s="175"/>
      <c r="AA89" s="176"/>
      <c r="AB89" s="174"/>
      <c r="AC89" s="175"/>
      <c r="AD89" s="175"/>
      <c r="AE89" s="175"/>
      <c r="AF89" s="175"/>
      <c r="AG89" s="176"/>
    </row>
    <row r="90" spans="1:33" ht="15.75" thickBot="1" x14ac:dyDescent="0.3">
      <c r="A90" s="111">
        <f t="shared" si="16"/>
        <v>2010</v>
      </c>
      <c r="B90" s="207">
        <f t="shared" si="13"/>
        <v>1800</v>
      </c>
      <c r="C90" s="207"/>
      <c r="D90" s="156">
        <f t="shared" ref="D90:AF90" si="31">ROUND(D46*$G$16,0)</f>
        <v>1887</v>
      </c>
      <c r="E90" s="157">
        <f t="shared" si="31"/>
        <v>2395</v>
      </c>
      <c r="F90" s="157">
        <f t="shared" si="31"/>
        <v>2893</v>
      </c>
      <c r="G90" s="157">
        <f t="shared" si="31"/>
        <v>3378</v>
      </c>
      <c r="H90" s="157">
        <f t="shared" si="31"/>
        <v>3852</v>
      </c>
      <c r="I90" s="177"/>
      <c r="J90" s="156">
        <f t="shared" si="31"/>
        <v>2873</v>
      </c>
      <c r="K90" s="157">
        <f t="shared" si="31"/>
        <v>3733</v>
      </c>
      <c r="L90" s="157">
        <f t="shared" si="31"/>
        <v>4569</v>
      </c>
      <c r="M90" s="157">
        <f t="shared" si="31"/>
        <v>5367</v>
      </c>
      <c r="N90" s="157">
        <f t="shared" si="31"/>
        <v>6142</v>
      </c>
      <c r="O90" s="177"/>
      <c r="P90" s="156">
        <f t="shared" si="31"/>
        <v>3262</v>
      </c>
      <c r="Q90" s="157">
        <f t="shared" si="31"/>
        <v>4176</v>
      </c>
      <c r="R90" s="157">
        <f t="shared" si="31"/>
        <v>5036</v>
      </c>
      <c r="S90" s="157">
        <f t="shared" si="31"/>
        <v>5848</v>
      </c>
      <c r="T90" s="157">
        <f t="shared" si="31"/>
        <v>6616</v>
      </c>
      <c r="U90" s="177"/>
      <c r="V90" s="156">
        <f t="shared" si="31"/>
        <v>5176</v>
      </c>
      <c r="W90" s="157">
        <f t="shared" si="31"/>
        <v>6479</v>
      </c>
      <c r="X90" s="157">
        <f t="shared" si="31"/>
        <v>7708</v>
      </c>
      <c r="Y90" s="157">
        <f t="shared" si="31"/>
        <v>8881</v>
      </c>
      <c r="Z90" s="157">
        <f t="shared" si="31"/>
        <v>10011</v>
      </c>
      <c r="AA90" s="158">
        <f t="shared" si="31"/>
        <v>12143</v>
      </c>
      <c r="AB90" s="156">
        <f t="shared" si="31"/>
        <v>7315</v>
      </c>
      <c r="AC90" s="157">
        <f t="shared" si="31"/>
        <v>9083</v>
      </c>
      <c r="AD90" s="157">
        <f t="shared" si="31"/>
        <v>10796</v>
      </c>
      <c r="AE90" s="157">
        <f t="shared" si="31"/>
        <v>12474</v>
      </c>
      <c r="AF90" s="157">
        <f t="shared" si="31"/>
        <v>14133</v>
      </c>
      <c r="AG90" s="177"/>
    </row>
    <row r="91" spans="1:33" x14ac:dyDescent="0.2">
      <c r="M91" s="2"/>
      <c r="N91" s="2"/>
      <c r="O91" s="2"/>
      <c r="S91" s="44"/>
      <c r="T91" s="44"/>
      <c r="U91" s="44"/>
    </row>
    <row r="92" spans="1:33" x14ac:dyDescent="0.2">
      <c r="A92" s="2" t="s">
        <v>21</v>
      </c>
      <c r="M92" s="2"/>
      <c r="N92" s="2"/>
      <c r="O92" s="2"/>
      <c r="S92" s="44"/>
      <c r="T92" s="44"/>
      <c r="U92" s="44"/>
    </row>
    <row r="93" spans="1:33" x14ac:dyDescent="0.2">
      <c r="A93" s="2" t="s">
        <v>56</v>
      </c>
      <c r="M93" s="2"/>
      <c r="N93" s="2"/>
      <c r="O93" s="2"/>
      <c r="S93" s="44"/>
      <c r="T93" s="44"/>
      <c r="U93" s="44"/>
    </row>
    <row r="94" spans="1:33" x14ac:dyDescent="0.2">
      <c r="A94" s="2" t="s">
        <v>57</v>
      </c>
      <c r="M94" s="2"/>
      <c r="N94" s="2"/>
      <c r="O94" s="2"/>
      <c r="S94" s="44"/>
      <c r="T94" s="44"/>
      <c r="U94" s="44"/>
    </row>
    <row r="95" spans="1:33" x14ac:dyDescent="0.2">
      <c r="A95" s="2" t="s">
        <v>22</v>
      </c>
      <c r="M95" s="2"/>
      <c r="N95" s="2"/>
      <c r="O95" s="2"/>
      <c r="S95" s="44"/>
      <c r="T95" s="44"/>
      <c r="U95" s="44"/>
    </row>
    <row r="96" spans="1:33" x14ac:dyDescent="0.2">
      <c r="A96" s="2" t="s">
        <v>23</v>
      </c>
      <c r="M96" s="2"/>
      <c r="N96" s="2"/>
      <c r="O96" s="2"/>
      <c r="S96" s="44"/>
      <c r="T96" s="44"/>
      <c r="U96" s="44"/>
    </row>
    <row r="97" spans="1:21" ht="15" x14ac:dyDescent="0.25">
      <c r="A97" s="48" t="s">
        <v>24</v>
      </c>
      <c r="M97" s="2"/>
      <c r="N97" s="2"/>
      <c r="O97" s="2"/>
      <c r="S97" s="44"/>
      <c r="T97" s="44"/>
      <c r="U97" s="44"/>
    </row>
    <row r="98" spans="1:21" x14ac:dyDescent="0.2">
      <c r="M98" s="2"/>
      <c r="S98" s="44"/>
    </row>
  </sheetData>
  <sheetProtection algorithmName="SHA-512" hashValue="XQpBD1OkrMpLFfqBX2jZ4NAPZrW8jvO1Kr1wn7V5QthLWp/Ws44kC6wUOoj+1bXGf+IeaEr+aOih8JO9CSmOLg==" saltValue="4vu4BCGFAXD7z2RUmsF56Q==" spinCount="100000" sheet="1" objects="1" scenarios="1"/>
  <mergeCells count="43">
    <mergeCell ref="AB71:AG71"/>
    <mergeCell ref="A72:C72"/>
    <mergeCell ref="A73:C73"/>
    <mergeCell ref="A74:A75"/>
    <mergeCell ref="B74:C75"/>
    <mergeCell ref="A71:C71"/>
    <mergeCell ref="D71:I71"/>
    <mergeCell ref="J71:O71"/>
    <mergeCell ref="P71:U71"/>
    <mergeCell ref="V71:AA71"/>
    <mergeCell ref="AB49:AG49"/>
    <mergeCell ref="A50:C50"/>
    <mergeCell ref="A51:C51"/>
    <mergeCell ref="A52:A53"/>
    <mergeCell ref="B52:C53"/>
    <mergeCell ref="A49:C49"/>
    <mergeCell ref="D49:I49"/>
    <mergeCell ref="J49:O49"/>
    <mergeCell ref="P49:U49"/>
    <mergeCell ref="V49:AA49"/>
    <mergeCell ref="AB27:AG27"/>
    <mergeCell ref="A28:C28"/>
    <mergeCell ref="A29:C29"/>
    <mergeCell ref="A30:A31"/>
    <mergeCell ref="B30:C31"/>
    <mergeCell ref="V27:AA27"/>
    <mergeCell ref="A12:C12"/>
    <mergeCell ref="A27:C27"/>
    <mergeCell ref="D27:I27"/>
    <mergeCell ref="J27:O27"/>
    <mergeCell ref="P27:U27"/>
    <mergeCell ref="V5:AA5"/>
    <mergeCell ref="AB5:AG5"/>
    <mergeCell ref="A11:C11"/>
    <mergeCell ref="A5:C5"/>
    <mergeCell ref="D5:I5"/>
    <mergeCell ref="J5:O5"/>
    <mergeCell ref="P5:U5"/>
    <mergeCell ref="A6:C6"/>
    <mergeCell ref="A7:C7"/>
    <mergeCell ref="A8:C8"/>
    <mergeCell ref="A9:C9"/>
    <mergeCell ref="A10:C10"/>
  </mergeCells>
  <hyperlinks>
    <hyperlink ref="A97" r:id="rId1" xr:uid="{1B3021D3-5DE3-4F8F-9FF9-24C6AB4AF9AD}"/>
  </hyperlinks>
  <printOptions horizontalCentered="1"/>
  <pageMargins left="0.11811023622047245" right="0.11811023622047245" top="0.19685039370078741" bottom="0.39370078740157483" header="0.51181102362204722" footer="0.19685039370078741"/>
  <pageSetup paperSize="8" scale="63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Tapping overview</vt:lpstr>
      <vt:lpstr>Tapping Code 10</vt:lpstr>
      <vt:lpstr>Tapping Code 11 - 12</vt:lpstr>
      <vt:lpstr>Tapping Code 13 - 14</vt:lpstr>
      <vt:lpstr>Tapping Code 15 - 18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Trine Harboe Clausen</cp:lastModifiedBy>
  <cp:lastPrinted>2020-05-13T09:48:29Z</cp:lastPrinted>
  <dcterms:created xsi:type="dcterms:W3CDTF">2020-05-06T06:38:52Z</dcterms:created>
  <dcterms:modified xsi:type="dcterms:W3CDTF">2020-12-17T10:54:23Z</dcterms:modified>
</cp:coreProperties>
</file>