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ttias.Lindstrom\Dropbox (LYNGSON Group)\Mattias\Internprojekt\Effektsimulering\Plain\"/>
    </mc:Choice>
  </mc:AlternateContent>
  <xr:revisionPtr revIDLastSave="0" documentId="13_ncr:1_{B4AA58B9-7EE2-4BAD-B201-F828A42CBDB9}" xr6:coauthVersionLast="47" xr6:coauthVersionMax="47" xr10:uidLastSave="{00000000-0000-0000-0000-000000000000}"/>
  <workbookProtection workbookAlgorithmName="SHA-512" workbookHashValue="KKwHSm7D6IlFXW1ITkgXVEBVoHA/mStC2y+kmqs9jU4wVL5JXBPaWWXR8+rjnBXzmehpMTSkzuJRh5M2bSH60w==" workbookSaltValue="dtU0fiasUGBQHZTboiqWSQ==" workbookSpinCount="100000" lockStructure="1"/>
  <bookViews>
    <workbookView xWindow="465" yWindow="465" windowWidth="13447" windowHeight="14415" xr2:uid="{00000000-000D-0000-FFFF-FFFF00000000}"/>
  </bookViews>
  <sheets>
    <sheet name="Plain" sheetId="2" r:id="rId1"/>
    <sheet name="Blad1" sheetId="1" state="hidden" r:id="rId2"/>
    <sheet name="Blad2" sheetId="3" state="hidden" r:id="rId3"/>
  </sheets>
  <definedNames>
    <definedName name="_xlnm.Print_Area" localSheetId="0">Plain!$B$1:$L$104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8" i="2" l="1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52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31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10" i="2"/>
  <c r="Q67" i="2" l="1"/>
  <c r="Q65" i="2"/>
  <c r="Q63" i="2"/>
  <c r="Q62" i="2"/>
  <c r="Q61" i="2"/>
  <c r="Q60" i="2"/>
  <c r="Q59" i="2"/>
  <c r="Q58" i="2"/>
  <c r="Q57" i="2"/>
  <c r="Q56" i="2"/>
  <c r="Q55" i="2"/>
  <c r="Q54" i="2"/>
  <c r="Q53" i="2"/>
  <c r="P67" i="2"/>
  <c r="P65" i="2"/>
  <c r="P63" i="2"/>
  <c r="P62" i="2"/>
  <c r="P61" i="2"/>
  <c r="P60" i="2"/>
  <c r="P59" i="2"/>
  <c r="P58" i="2"/>
  <c r="P57" i="2"/>
  <c r="P56" i="2"/>
  <c r="P55" i="2"/>
  <c r="P54" i="2"/>
  <c r="P53" i="2"/>
  <c r="O67" i="2"/>
  <c r="O65" i="2"/>
  <c r="O63" i="2"/>
  <c r="O62" i="2"/>
  <c r="O61" i="2"/>
  <c r="O60" i="2"/>
  <c r="O59" i="2"/>
  <c r="O58" i="2"/>
  <c r="O57" i="2"/>
  <c r="O56" i="2"/>
  <c r="O55" i="2"/>
  <c r="O54" i="2"/>
  <c r="O53" i="2"/>
  <c r="Q46" i="2"/>
  <c r="Q44" i="2"/>
  <c r="Q33" i="2"/>
  <c r="Q34" i="2"/>
  <c r="Q35" i="2"/>
  <c r="Q36" i="2"/>
  <c r="Q37" i="2"/>
  <c r="Q38" i="2"/>
  <c r="Q39" i="2"/>
  <c r="Q40" i="2"/>
  <c r="Q41" i="2"/>
  <c r="Q42" i="2"/>
  <c r="Q32" i="2"/>
  <c r="P46" i="2"/>
  <c r="P44" i="2"/>
  <c r="P33" i="2"/>
  <c r="P34" i="2"/>
  <c r="P35" i="2"/>
  <c r="P36" i="2"/>
  <c r="P37" i="2"/>
  <c r="P38" i="2"/>
  <c r="P39" i="2"/>
  <c r="P40" i="2"/>
  <c r="P41" i="2"/>
  <c r="P42" i="2"/>
  <c r="P32" i="2"/>
  <c r="O46" i="2"/>
  <c r="O44" i="2"/>
  <c r="O33" i="2"/>
  <c r="O34" i="2"/>
  <c r="O35" i="2"/>
  <c r="O36" i="2"/>
  <c r="O37" i="2"/>
  <c r="O38" i="2"/>
  <c r="O39" i="2"/>
  <c r="O40" i="2"/>
  <c r="O41" i="2"/>
  <c r="O42" i="2"/>
  <c r="O32" i="2"/>
  <c r="A5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Mattias</author>
  </authors>
  <commentList>
    <comment ref="K1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Ventil Compact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Ventil Compact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Ventil Compact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Ventil Compact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<sst xmlns="http://schemas.openxmlformats.org/spreadsheetml/2006/main" count="58" uniqueCount="31">
  <si>
    <t>75/65/20</t>
  </si>
  <si>
    <t>Längd</t>
  </si>
  <si>
    <t>(mm)</t>
  </si>
  <si>
    <r>
      <t xml:space="preserve">Avgiven effekt (W) vid </t>
    </r>
    <r>
      <rPr>
        <sz val="10"/>
        <rFont val="Times New Roman"/>
        <family val="1"/>
      </rPr>
      <t>Δ</t>
    </r>
    <r>
      <rPr>
        <sz val="10"/>
        <rFont val="Arial"/>
        <family val="2"/>
      </rPr>
      <t>T:</t>
    </r>
  </si>
  <si>
    <t xml:space="preserve"> </t>
  </si>
  <si>
    <t>Tilloppstemp.</t>
  </si>
  <si>
    <t>Returtemp.</t>
  </si>
  <si>
    <t>Rumstemp.</t>
  </si>
  <si>
    <t>Längd (mm)</t>
  </si>
  <si>
    <t xml:space="preserve">För att upprätthålla en ständig produktutveckling förbehåller Epecon sig rätten att ändra tekniska specifikationer utan föregående meddelande. </t>
  </si>
  <si>
    <t>Epecon reserverar sig för eventuella feltryck/felaktig data</t>
  </si>
  <si>
    <t>n-faktor</t>
  </si>
  <si>
    <t>Effekt (W)</t>
  </si>
  <si>
    <t>Höjd 200</t>
  </si>
  <si>
    <t>Höjd 350</t>
  </si>
  <si>
    <t>Höjd 500</t>
  </si>
  <si>
    <t>H500 TWIN</t>
  </si>
  <si>
    <t>H950 TWIN</t>
  </si>
  <si>
    <t>-</t>
  </si>
  <si>
    <t/>
  </si>
  <si>
    <t>Värmepaket TWIN med DBE</t>
  </si>
  <si>
    <t>Version: 2021-11-19</t>
  </si>
  <si>
    <t>Plain</t>
  </si>
  <si>
    <t>Höjd 460 &amp; 520</t>
  </si>
  <si>
    <t>Höjd 560 &amp; 620</t>
  </si>
  <si>
    <t>Höjd 660 &amp; 720</t>
  </si>
  <si>
    <t xml:space="preserve">                        Höjd 660/720mm</t>
  </si>
  <si>
    <t xml:space="preserve">                        Höjd 860/920mm</t>
  </si>
  <si>
    <t>Höjd 860 &amp; 920</t>
  </si>
  <si>
    <t xml:space="preserve">                          Höjd 560/620mm</t>
  </si>
  <si>
    <t xml:space="preserve">                        Höjd 460/520mm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</si>
</sst>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%"/>
    <numFmt numFmtId="170" formatCode="#,###\°\C;\-#,###\°\C"/>
  </numFmts>
  <fonts count="1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3" fillId="0" borderId="0"/>
  </cellStyleXfs>
  <cellXfs count="122">
    <xf numFmtId="0" fontId="0" fillId="0" borderId="0" xfId="0"/>
    <xf numFmtId="0" fontId="0" fillId="0" borderId="0" xfId="0" applyFill="1" applyBorder="1"/>
    <xf numFmtId="1" fontId="0" fillId="0" borderId="0" xfId="0" applyNumberFormat="1" applyFill="1" applyBorder="1"/>
    <xf numFmtId="0" fontId="3" fillId="0" borderId="0" xfId="0" applyFont="1" applyBorder="1" applyAlignment="1">
      <alignment horizontal="center" textRotation="90"/>
    </xf>
    <xf numFmtId="0" fontId="3" fillId="0" borderId="0" xfId="0" applyFont="1" applyFill="1" applyBorder="1" applyAlignment="1">
      <alignment horizontal="center" textRotation="90"/>
    </xf>
    <xf numFmtId="0" fontId="0" fillId="3" borderId="0" xfId="0" applyFill="1"/>
    <xf numFmtId="1" fontId="0" fillId="3" borderId="1" xfId="0" applyNumberFormat="1" applyFill="1" applyBorder="1"/>
    <xf numFmtId="0" fontId="0" fillId="0" borderId="0" xfId="0" applyFill="1"/>
    <xf numFmtId="0" fontId="0" fillId="0" borderId="2" xfId="0" applyFill="1" applyBorder="1"/>
    <xf numFmtId="0" fontId="0" fillId="0" borderId="0" xfId="0"/>
    <xf numFmtId="0" fontId="0" fillId="0" borderId="0" xfId="0" applyFill="1" applyBorder="1"/>
    <xf numFmtId="0" fontId="8" fillId="0" borderId="0" xfId="0" applyFont="1" applyAlignment="1"/>
    <xf numFmtId="1" fontId="0" fillId="0" borderId="0" xfId="0" applyNumberFormat="1" applyFill="1" applyBorder="1"/>
    <xf numFmtId="0" fontId="0" fillId="0" borderId="0" xfId="0" applyFill="1"/>
    <xf numFmtId="0" fontId="5" fillId="0" borderId="9" xfId="0" applyFont="1" applyBorder="1" applyAlignment="1">
      <alignment vertical="center"/>
    </xf>
    <xf numFmtId="1" fontId="5" fillId="0" borderId="9" xfId="0" applyNumberFormat="1" applyFont="1" applyBorder="1" applyAlignment="1">
      <alignment vertical="center"/>
    </xf>
    <xf numFmtId="0" fontId="0" fillId="0" borderId="11" xfId="0" applyBorder="1"/>
    <xf numFmtId="0" fontId="4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0" fillId="0" borderId="1" xfId="0" applyNumberFormat="1" applyFill="1" applyBorder="1"/>
    <xf numFmtId="1" fontId="0" fillId="0" borderId="3" xfId="0" applyNumberFormat="1" applyFill="1" applyBorder="1"/>
    <xf numFmtId="1" fontId="5" fillId="0" borderId="0" xfId="0" applyNumberFormat="1" applyFont="1" applyFill="1" applyBorder="1"/>
    <xf numFmtId="0" fontId="5" fillId="0" borderId="0" xfId="0" applyFont="1" applyFill="1"/>
    <xf numFmtId="3" fontId="0" fillId="0" borderId="0" xfId="0" applyNumberFormat="1" applyFill="1" applyBorder="1" applyProtection="1">
      <protection hidden="1"/>
    </xf>
    <xf numFmtId="0" fontId="5" fillId="0" borderId="0" xfId="0" applyFont="1" applyFill="1" applyBorder="1"/>
    <xf numFmtId="165" fontId="0" fillId="0" borderId="0" xfId="0" applyNumberFormat="1" applyFill="1" applyBorder="1" applyProtection="1">
      <protection hidden="1"/>
    </xf>
    <xf numFmtId="0" fontId="0" fillId="0" borderId="18" xfId="0" applyBorder="1"/>
    <xf numFmtId="0" fontId="0" fillId="0" borderId="0" xfId="0" applyBorder="1"/>
    <xf numFmtId="0" fontId="0" fillId="0" borderId="19" xfId="0" applyBorder="1"/>
    <xf numFmtId="0" fontId="3" fillId="0" borderId="20" xfId="0" applyFont="1" applyBorder="1" applyAlignment="1">
      <alignment horizontal="center" textRotation="90"/>
    </xf>
    <xf numFmtId="0" fontId="1" fillId="0" borderId="18" xfId="0" applyFont="1" applyBorder="1"/>
    <xf numFmtId="0" fontId="1" fillId="0" borderId="0" xfId="0" applyFont="1" applyBorder="1"/>
    <xf numFmtId="0" fontId="1" fillId="0" borderId="0" xfId="0" applyFont="1" applyFill="1" applyBorder="1"/>
    <xf numFmtId="3" fontId="1" fillId="0" borderId="0" xfId="0" applyNumberFormat="1" applyFont="1" applyFill="1" applyBorder="1" applyProtection="1">
      <protection hidden="1"/>
    </xf>
    <xf numFmtId="165" fontId="1" fillId="0" borderId="0" xfId="0" applyNumberFormat="1" applyFont="1" applyFill="1" applyBorder="1" applyProtection="1">
      <protection hidden="1"/>
    </xf>
    <xf numFmtId="0" fontId="1" fillId="0" borderId="19" xfId="0" applyFont="1" applyBorder="1"/>
    <xf numFmtId="0" fontId="1" fillId="0" borderId="0" xfId="0" applyFont="1"/>
    <xf numFmtId="1" fontId="0" fillId="0" borderId="0" xfId="0" applyNumberFormat="1" applyFill="1" applyBorder="1" applyProtection="1">
      <protection hidden="1"/>
    </xf>
    <xf numFmtId="0" fontId="0" fillId="0" borderId="12" xfId="0" applyBorder="1"/>
    <xf numFmtId="0" fontId="0" fillId="4" borderId="6" xfId="0" applyFill="1" applyBorder="1"/>
    <xf numFmtId="0" fontId="2" fillId="0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Fill="1" applyBorder="1" applyProtection="1">
      <protection hidden="1"/>
    </xf>
    <xf numFmtId="0" fontId="0" fillId="0" borderId="0" xfId="0" applyFill="1" applyProtection="1">
      <protection hidden="1"/>
    </xf>
    <xf numFmtId="1" fontId="0" fillId="0" borderId="0" xfId="0" applyNumberFormat="1" applyFill="1" applyProtection="1"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5" fillId="4" borderId="2" xfId="0" applyFont="1" applyFill="1" applyBorder="1" applyProtection="1">
      <protection hidden="1"/>
    </xf>
    <xf numFmtId="1" fontId="1" fillId="0" borderId="2" xfId="0" applyNumberFormat="1" applyFont="1" applyFill="1" applyBorder="1" applyAlignment="1" applyProtection="1">
      <alignment horizontal="right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1" fontId="1" fillId="0" borderId="0" xfId="0" applyNumberFormat="1" applyFont="1" applyFill="1" applyBorder="1" applyAlignment="1" applyProtection="1">
      <alignment horizontal="right"/>
      <protection hidden="1"/>
    </xf>
    <xf numFmtId="0" fontId="10" fillId="0" borderId="0" xfId="1" applyFont="1" applyBorder="1" applyProtection="1">
      <protection hidden="1"/>
    </xf>
    <xf numFmtId="3" fontId="1" fillId="0" borderId="17" xfId="0" applyNumberFormat="1" applyFont="1" applyFill="1" applyBorder="1" applyAlignment="1" applyProtection="1">
      <alignment horizontal="center"/>
      <protection hidden="1"/>
    </xf>
    <xf numFmtId="1" fontId="1" fillId="0" borderId="17" xfId="0" applyNumberFormat="1" applyFont="1" applyFill="1" applyBorder="1" applyAlignment="1" applyProtection="1">
      <alignment horizontal="center"/>
      <protection hidden="1"/>
    </xf>
    <xf numFmtId="0" fontId="7" fillId="0" borderId="0" xfId="0" quotePrefix="1" applyFont="1" applyFill="1" applyBorder="1" applyAlignment="1" applyProtection="1">
      <alignment horizontal="left"/>
      <protection hidden="1"/>
    </xf>
    <xf numFmtId="0" fontId="0" fillId="6" borderId="2" xfId="0" applyFill="1" applyBorder="1" applyProtection="1">
      <protection hidden="1"/>
    </xf>
    <xf numFmtId="0" fontId="9" fillId="6" borderId="14" xfId="0" applyFont="1" applyFill="1" applyBorder="1" applyAlignment="1" applyProtection="1">
      <alignment horizontal="center"/>
      <protection hidden="1"/>
    </xf>
    <xf numFmtId="0" fontId="9" fillId="6" borderId="15" xfId="0" applyFont="1" applyFill="1" applyBorder="1" applyAlignment="1" applyProtection="1">
      <alignment horizontal="center"/>
      <protection hidden="1"/>
    </xf>
    <xf numFmtId="0" fontId="0" fillId="6" borderId="16" xfId="0" applyFill="1" applyBorder="1" applyAlignment="1" applyProtection="1">
      <protection hidden="1"/>
    </xf>
    <xf numFmtId="0" fontId="0" fillId="6" borderId="4" xfId="0" applyFill="1" applyBorder="1" applyAlignment="1" applyProtection="1">
      <protection hidden="1"/>
    </xf>
    <xf numFmtId="0" fontId="0" fillId="6" borderId="23" xfId="0" applyFill="1" applyBorder="1" applyAlignment="1" applyProtection="1">
      <protection hidden="1"/>
    </xf>
    <xf numFmtId="0" fontId="3" fillId="0" borderId="21" xfId="0" applyFont="1" applyBorder="1" applyAlignment="1">
      <alignment horizontal="center" textRotation="90"/>
    </xf>
    <xf numFmtId="0" fontId="3" fillId="0" borderId="22" xfId="0" applyFont="1" applyBorder="1" applyAlignment="1">
      <alignment horizontal="center" textRotation="90"/>
    </xf>
    <xf numFmtId="0" fontId="5" fillId="0" borderId="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9" fillId="7" borderId="0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5" fillId="7" borderId="0" xfId="0" applyFont="1" applyFill="1" applyBorder="1" applyAlignment="1" applyProtection="1">
      <alignment horizontal="center"/>
      <protection hidden="1"/>
    </xf>
    <xf numFmtId="3" fontId="0" fillId="0" borderId="17" xfId="0" applyNumberFormat="1" applyFill="1" applyBorder="1" applyAlignment="1" applyProtection="1">
      <alignment horizontal="center"/>
      <protection hidden="1"/>
    </xf>
    <xf numFmtId="3" fontId="0" fillId="0" borderId="2" xfId="0" applyNumberFormat="1" applyFill="1" applyBorder="1" applyAlignment="1" applyProtection="1">
      <alignment horizontal="center"/>
      <protection hidden="1"/>
    </xf>
    <xf numFmtId="0" fontId="9" fillId="7" borderId="0" xfId="0" applyFont="1" applyFill="1" applyBorder="1" applyAlignment="1" applyProtection="1">
      <alignment horizontal="center"/>
      <protection hidden="1"/>
    </xf>
    <xf numFmtId="0" fontId="0" fillId="7" borderId="0" xfId="0" applyFill="1" applyBorder="1" applyAlignment="1" applyProtection="1">
      <protection hidden="1"/>
    </xf>
    <xf numFmtId="0" fontId="0" fillId="7" borderId="0" xfId="0" applyFill="1" applyBorder="1" applyProtection="1">
      <protection hidden="1"/>
    </xf>
    <xf numFmtId="1" fontId="5" fillId="7" borderId="0" xfId="0" applyNumberFormat="1" applyFont="1" applyFill="1" applyBorder="1" applyAlignment="1" applyProtection="1">
      <alignment horizontal="center"/>
      <protection hidden="1"/>
    </xf>
    <xf numFmtId="1" fontId="1" fillId="7" borderId="0" xfId="0" applyNumberFormat="1" applyFont="1" applyFill="1" applyBorder="1" applyAlignment="1" applyProtection="1">
      <alignment horizontal="right"/>
      <protection hidden="1"/>
    </xf>
    <xf numFmtId="3" fontId="0" fillId="7" borderId="0" xfId="0" applyNumberFormat="1" applyFill="1" applyBorder="1" applyProtection="1">
      <protection hidden="1"/>
    </xf>
    <xf numFmtId="1" fontId="0" fillId="7" borderId="0" xfId="0" applyNumberFormat="1" applyFill="1" applyBorder="1" applyProtection="1">
      <protection hidden="1"/>
    </xf>
    <xf numFmtId="0" fontId="0" fillId="7" borderId="0" xfId="0" applyFill="1" applyBorder="1" applyAlignment="1" applyProtection="1">
      <protection hidden="1"/>
    </xf>
    <xf numFmtId="0" fontId="14" fillId="4" borderId="2" xfId="0" applyFont="1" applyFill="1" applyBorder="1" applyAlignment="1" applyProtection="1">
      <alignment horizontal="center"/>
      <protection hidden="1"/>
    </xf>
    <xf numFmtId="0" fontId="0" fillId="0" borderId="2" xfId="0" applyBorder="1" applyAlignment="1">
      <alignment horizontal="center"/>
    </xf>
    <xf numFmtId="0" fontId="5" fillId="4" borderId="2" xfId="0" applyFont="1" applyFill="1" applyBorder="1" applyAlignment="1" applyProtection="1">
      <alignment horizontal="center"/>
      <protection hidden="1"/>
    </xf>
    <xf numFmtId="0" fontId="3" fillId="0" borderId="0" xfId="0" applyFont="1" applyBorder="1" applyAlignment="1">
      <alignment horizontal="center" textRotation="90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ill="1" applyBorder="1"/>
    <xf numFmtId="1" fontId="0" fillId="0" borderId="0" xfId="0" applyNumberFormat="1" applyBorder="1"/>
    <xf numFmtId="1" fontId="0" fillId="3" borderId="0" xfId="0" applyNumberFormat="1" applyFill="1" applyBorder="1"/>
    <xf numFmtId="164" fontId="0" fillId="5" borderId="0" xfId="0" applyNumberFormat="1" applyFill="1" applyBorder="1"/>
    <xf numFmtId="0" fontId="0" fillId="4" borderId="0" xfId="0" applyFill="1" applyBorder="1"/>
    <xf numFmtId="1" fontId="0" fillId="7" borderId="0" xfId="0" applyNumberFormat="1" applyFill="1" applyBorder="1"/>
    <xf numFmtId="0" fontId="5" fillId="7" borderId="0" xfId="0" applyFont="1" applyFill="1" applyBorder="1" applyAlignment="1">
      <alignment horizontal="center"/>
    </xf>
    <xf numFmtId="0" fontId="0" fillId="7" borderId="0" xfId="0" applyFill="1" applyBorder="1"/>
    <xf numFmtId="0" fontId="3" fillId="7" borderId="0" xfId="0" applyFont="1" applyFill="1" applyBorder="1" applyAlignment="1">
      <alignment horizontal="center" textRotation="90"/>
    </xf>
    <xf numFmtId="0" fontId="5" fillId="7" borderId="0" xfId="0" applyFont="1" applyFill="1" applyBorder="1" applyAlignment="1"/>
    <xf numFmtId="0" fontId="4" fillId="7" borderId="0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164" fontId="0" fillId="7" borderId="0" xfId="0" applyNumberFormat="1" applyFill="1" applyBorder="1"/>
    <xf numFmtId="0" fontId="7" fillId="7" borderId="0" xfId="0" applyFont="1" applyFill="1" applyBorder="1" applyProtection="1">
      <protection hidden="1"/>
    </xf>
    <xf numFmtId="0" fontId="15" fillId="0" borderId="2" xfId="0" applyFont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textRotation="90"/>
    </xf>
    <xf numFmtId="0" fontId="4" fillId="0" borderId="4" xfId="0" applyFont="1" applyBorder="1" applyAlignment="1">
      <alignment horizontal="center"/>
    </xf>
    <xf numFmtId="0" fontId="0" fillId="0" borderId="5" xfId="0" applyBorder="1"/>
    <xf numFmtId="1" fontId="0" fillId="0" borderId="14" xfId="0" applyNumberFormat="1" applyBorder="1"/>
    <xf numFmtId="164" fontId="0" fillId="5" borderId="14" xfId="0" applyNumberFormat="1" applyFill="1" applyBorder="1"/>
    <xf numFmtId="1" fontId="0" fillId="0" borderId="24" xfId="0" applyNumberFormat="1" applyBorder="1"/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/>
    <xf numFmtId="1" fontId="0" fillId="0" borderId="2" xfId="0" applyNumberFormat="1" applyFill="1" applyBorder="1"/>
    <xf numFmtId="1" fontId="0" fillId="0" borderId="2" xfId="0" applyNumberFormat="1" applyBorder="1"/>
    <xf numFmtId="1" fontId="0" fillId="5" borderId="2" xfId="0" applyNumberFormat="1" applyFill="1" applyBorder="1"/>
    <xf numFmtId="164" fontId="0" fillId="5" borderId="2" xfId="0" applyNumberFormat="1" applyFill="1" applyBorder="1"/>
    <xf numFmtId="1" fontId="5" fillId="7" borderId="0" xfId="0" applyNumberFormat="1" applyFont="1" applyFill="1" applyBorder="1"/>
    <xf numFmtId="0" fontId="0" fillId="0" borderId="18" xfId="0" applyFill="1" applyBorder="1"/>
    <xf numFmtId="170" fontId="7" fillId="3" borderId="10" xfId="0" applyNumberFormat="1" applyFont="1" applyFill="1" applyBorder="1" applyAlignment="1" applyProtection="1">
      <alignment horizontal="left" vertical="center"/>
      <protection locked="0"/>
    </xf>
  </cellXfs>
  <cellStyles count="3">
    <cellStyle name="Normal" xfId="0" builtinId="0"/>
    <cellStyle name="Normal 2" xfId="1" xr:uid="{00000000-0005-0000-0000-000001000000}"/>
    <cellStyle name="Standaard_Products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149543</xdr:colOff>
      <xdr:row>1</xdr:row>
      <xdr:rowOff>124906</xdr:rowOff>
    </xdr:from>
    <xdr:to>
      <xdr:col>10</xdr:col>
      <xdr:colOff>331503</xdr:colOff>
      <xdr:row>3</xdr:row>
      <xdr:rowOff>26937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643" y="291594"/>
          <a:ext cx="1920266" cy="358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279082</xdr:colOff>
      <xdr:row>92</xdr:row>
      <xdr:rowOff>130492</xdr:rowOff>
    </xdr:from>
    <xdr:to>
      <xdr:col>10</xdr:col>
      <xdr:colOff>126372</xdr:colOff>
      <xdr:row>100</xdr:row>
      <xdr:rowOff>12390</xdr:rowOff>
    </xdr:to>
    <xdr:pic>
      <xdr:nvPicPr>
        <xdr:cNvPr id="6" name="Picture 2" descr="Sidfot EPECO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" y="16365855"/>
          <a:ext cx="6185219" cy="1209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438151</xdr:colOff>
      <xdr:row>9</xdr:row>
      <xdr:rowOff>13336</xdr:rowOff>
    </xdr:from>
    <xdr:to>
      <xdr:col>6</xdr:col>
      <xdr:colOff>317072</xdr:colOff>
      <xdr:row>19</xdr:row>
      <xdr:rowOff>139603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61CB4E0A-F66E-4446-A8D6-FAAA5E98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1" y="2118361"/>
          <a:ext cx="1614355" cy="1799790"/>
        </a:xfrm>
        <a:prstGeom prst="rect">
          <a:avLst/>
        </a:prstGeom>
      </xdr:spPr>
    </xdr:pic>
    <xdr:clientData/>
  </xdr:twoCellAnchor>
  <xdr:twoCellAnchor editAs="oneCell">
    <xdr:from>
      <xdr:col>7</xdr:col>
      <xdr:colOff>174310</xdr:colOff>
      <xdr:row>8</xdr:row>
      <xdr:rowOff>95307</xdr:rowOff>
    </xdr:from>
    <xdr:to>
      <xdr:col>10</xdr:col>
      <xdr:colOff>178140</xdr:colOff>
      <xdr:row>20</xdr:row>
      <xdr:rowOff>26258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85B04D3C-99EF-49F6-BAEA-A305011E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5810" y="2033645"/>
          <a:ext cx="1735454" cy="1934991"/>
        </a:xfrm>
        <a:prstGeom prst="rect">
          <a:avLst/>
        </a:prstGeom>
      </xdr:spPr>
    </xdr:pic>
    <xdr:clientData/>
  </xdr:twoCellAnchor>
  <xdr:twoCellAnchor editAs="oneCell">
    <xdr:from>
      <xdr:col>4</xdr:col>
      <xdr:colOff>300039</xdr:colOff>
      <xdr:row>32</xdr:row>
      <xdr:rowOff>5715</xdr:rowOff>
    </xdr:from>
    <xdr:to>
      <xdr:col>6</xdr:col>
      <xdr:colOff>470227</xdr:colOff>
      <xdr:row>44</xdr:row>
      <xdr:rowOff>101435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B58803CA-7DB6-469B-BC4F-2B0DF7B5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8389" y="6077903"/>
          <a:ext cx="1906580" cy="2093097"/>
        </a:xfrm>
        <a:prstGeom prst="rect">
          <a:avLst/>
        </a:prstGeom>
      </xdr:spPr>
    </xdr:pic>
    <xdr:clientData/>
  </xdr:twoCellAnchor>
  <xdr:twoCellAnchor editAs="oneCell">
    <xdr:from>
      <xdr:col>7</xdr:col>
      <xdr:colOff>60962</xdr:colOff>
      <xdr:row>31</xdr:row>
      <xdr:rowOff>62865</xdr:rowOff>
    </xdr:from>
    <xdr:to>
      <xdr:col>10</xdr:col>
      <xdr:colOff>293005</xdr:colOff>
      <xdr:row>44</xdr:row>
      <xdr:rowOff>141465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A1D7519-6F46-45D7-98ED-D64A91C61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2462" y="5968365"/>
          <a:ext cx="1959862" cy="223980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381002</xdr:colOff>
      <xdr:row>51</xdr:row>
      <xdr:rowOff>100965</xdr:rowOff>
    </xdr:from>
    <xdr:to>
      <xdr:col>6</xdr:col>
      <xdr:colOff>354044</xdr:colOff>
      <xdr:row>65</xdr:row>
      <xdr:rowOff>164247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765DF90A-9C73-4917-BF1F-9A69A57F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66977" y="9473565"/>
          <a:ext cx="1712296" cy="2394040"/>
        </a:xfrm>
        <a:prstGeom prst="rect">
          <a:avLst/>
        </a:prstGeom>
      </xdr:spPr>
    </xdr:pic>
    <xdr:clientData/>
  </xdr:twoCellAnchor>
  <xdr:twoCellAnchor editAs="oneCell">
    <xdr:from>
      <xdr:col>7</xdr:col>
      <xdr:colOff>154306</xdr:colOff>
      <xdr:row>50</xdr:row>
      <xdr:rowOff>102870</xdr:rowOff>
    </xdr:from>
    <xdr:to>
      <xdr:col>10</xdr:col>
      <xdr:colOff>278954</xdr:colOff>
      <xdr:row>66</xdr:row>
      <xdr:rowOff>117568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2ABF5D0F-E7A8-4E03-95E7-0AA73A92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4406" y="9308783"/>
          <a:ext cx="1852474" cy="2681698"/>
        </a:xfrm>
        <a:prstGeom prst="rect">
          <a:avLst/>
        </a:prstGeom>
      </xdr:spPr>
    </xdr:pic>
    <xdr:clientData/>
  </xdr:twoCellAnchor>
  <xdr:twoCellAnchor editAs="oneCell">
    <xdr:from>
      <xdr:col>4</xdr:col>
      <xdr:colOff>362903</xdr:colOff>
      <xdr:row>71</xdr:row>
      <xdr:rowOff>124778</xdr:rowOff>
    </xdr:from>
    <xdr:to>
      <xdr:col>6</xdr:col>
      <xdr:colOff>582732</xdr:colOff>
      <xdr:row>87</xdr:row>
      <xdr:rowOff>103270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A7176CAC-311A-4EA5-AA12-A16BD854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8878" y="12883516"/>
          <a:ext cx="1952418" cy="2634053"/>
        </a:xfrm>
        <a:prstGeom prst="rect">
          <a:avLst/>
        </a:prstGeom>
      </xdr:spPr>
    </xdr:pic>
    <xdr:clientData/>
  </xdr:twoCellAnchor>
  <xdr:twoCellAnchor editAs="oneCell">
    <xdr:from>
      <xdr:col>6</xdr:col>
      <xdr:colOff>776290</xdr:colOff>
      <xdr:row>70</xdr:row>
      <xdr:rowOff>101920</xdr:rowOff>
    </xdr:from>
    <xdr:to>
      <xdr:col>10</xdr:col>
      <xdr:colOff>354062</xdr:colOff>
      <xdr:row>87</xdr:row>
      <xdr:rowOff>140026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58F2E1D3-C8B5-4B5A-8C99-BFA1F1A08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95815" y="12641583"/>
          <a:ext cx="2103793" cy="2912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687916</xdr:colOff>
      <xdr:row>1</xdr:row>
      <xdr:rowOff>138537</xdr:rowOff>
    </xdr:from>
    <xdr:to>
      <xdr:col>22</xdr:col>
      <xdr:colOff>598936</xdr:colOff>
      <xdr:row>23</xdr:row>
      <xdr:rowOff>239531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83F67210-CDAE-40FF-B43A-6999EC4D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6292" y="307870"/>
          <a:ext cx="6069541" cy="4853415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158752</xdr:colOff>
      <xdr:row>23</xdr:row>
      <xdr:rowOff>1063625</xdr:rowOff>
    </xdr:from>
    <xdr:to>
      <xdr:col>23</xdr:col>
      <xdr:colOff>86813</xdr:colOff>
      <xdr:row>44</xdr:row>
      <xdr:rowOff>102820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E42F587-47D8-4D02-9D6A-E1F3CBEE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5585" y="5990167"/>
          <a:ext cx="5902857" cy="4853334"/>
        </a:xfrm>
        <a:prstGeom prst="rect">
          <a:avLst/>
        </a:prstGeom>
      </xdr:spPr>
    </xdr:pic>
    <xdr:clientData/>
  </xdr:twoCellAnchor>
  <xdr:twoCellAnchor editAs="oneCell">
    <xdr:from>
      <xdr:col>12</xdr:col>
      <xdr:colOff>33657</xdr:colOff>
      <xdr:row>45</xdr:row>
      <xdr:rowOff>22121</xdr:rowOff>
    </xdr:from>
    <xdr:to>
      <xdr:col>23</xdr:col>
      <xdr:colOff>201711</xdr:colOff>
      <xdr:row>65</xdr:row>
      <xdr:rowOff>370360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88916930-2978-40B0-93F5-CFAD5928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0490" y="12002454"/>
          <a:ext cx="6149524" cy="484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23</xdr:col>
      <xdr:colOff>344225</xdr:colOff>
      <xdr:row>86</xdr:row>
      <xdr:rowOff>317229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E05E60C-556F-4F7D-AB2D-AA6080E3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06833" y="17854083"/>
          <a:ext cx="6323809" cy="47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92"/>
  <sheetViews>
    <sheetView showGridLines="0" tabSelected="1" topLeftCell="B1" zoomScaleNormal="100" workbookViewId="0">
      <pane ySplit="5" topLeftCell="A6" activePane="bottomLeft" state="frozen"/>
      <selection activeCell="B1" sqref="B1"/>
      <selection pane="bottomLeft" activeCell="H5" sqref="H5"/>
    </sheetView>
  </sheetViews>
  <sheetFormatPr defaultRowHeight="13.2" x14ac:dyDescent="0.25"/>
  <cols>
    <col min="1" max="1" width="5.44140625" style="9" hidden="1" customWidth="1"/>
    <col min="2" max="2" width="4.44140625" customWidth="1"/>
    <col min="3" max="3" width="13.33203125" customWidth="1"/>
    <col min="4" max="6" width="12.6640625" customWidth="1"/>
    <col min="7" max="7" width="11.5546875" customWidth="1"/>
    <col min="8" max="8" width="12.6640625" customWidth="1"/>
    <col min="9" max="9" width="12.6640625" hidden="1" customWidth="1"/>
    <col min="10" max="12" width="12.6640625" customWidth="1"/>
    <col min="14" max="14" width="11.44140625" hidden="1" customWidth="1"/>
    <col min="15" max="17" width="12.6640625" hidden="1" customWidth="1"/>
  </cols>
  <sheetData>
    <row r="1" spans="1:17" x14ac:dyDescent="0.25">
      <c r="J1" s="36" t="s">
        <v>21</v>
      </c>
    </row>
    <row r="2" spans="1:17" x14ac:dyDescent="0.25">
      <c r="C2" s="9"/>
      <c r="D2" s="9"/>
      <c r="E2" s="9"/>
      <c r="F2" s="9"/>
    </row>
    <row r="3" spans="1:17" ht="22.8" x14ac:dyDescent="0.4">
      <c r="C3" s="11" t="s">
        <v>22</v>
      </c>
      <c r="D3" s="11"/>
      <c r="E3" s="11"/>
      <c r="F3" s="11"/>
    </row>
    <row r="4" spans="1:17" ht="13.8" thickBot="1" x14ac:dyDescent="0.3">
      <c r="C4" s="9"/>
      <c r="D4" s="9"/>
      <c r="E4" s="9"/>
      <c r="F4" s="9"/>
    </row>
    <row r="5" spans="1:17" ht="24" customHeight="1" thickBot="1" x14ac:dyDescent="0.3">
      <c r="A5" s="16">
        <f>((((D5+F5)/2)-H5)/50)^1.28</f>
        <v>0.52003622913483072</v>
      </c>
      <c r="C5" s="14" t="s">
        <v>5</v>
      </c>
      <c r="D5" s="121">
        <v>55</v>
      </c>
      <c r="E5" s="15" t="s">
        <v>6</v>
      </c>
      <c r="F5" s="121">
        <v>45</v>
      </c>
      <c r="G5" s="15" t="s">
        <v>7</v>
      </c>
      <c r="H5" s="121">
        <v>20</v>
      </c>
    </row>
    <row r="6" spans="1:17" ht="15.6" x14ac:dyDescent="0.3">
      <c r="C6" s="40"/>
      <c r="D6" s="37"/>
      <c r="E6" s="55" t="s">
        <v>19</v>
      </c>
      <c r="F6" s="37"/>
      <c r="G6" s="41"/>
      <c r="N6" s="41"/>
      <c r="O6" s="41"/>
    </row>
    <row r="7" spans="1:17" x14ac:dyDescent="0.25">
      <c r="B7" s="13"/>
      <c r="C7" s="43"/>
      <c r="D7" s="44"/>
      <c r="E7" s="44"/>
      <c r="F7" s="44"/>
      <c r="G7" s="41"/>
      <c r="H7" s="41"/>
      <c r="I7" s="41"/>
      <c r="J7" s="41"/>
      <c r="K7" s="41"/>
      <c r="L7" s="41"/>
      <c r="M7" s="41"/>
      <c r="N7" s="41"/>
      <c r="O7" s="41"/>
      <c r="P7" s="9"/>
      <c r="Q7" s="9"/>
    </row>
    <row r="8" spans="1:17" ht="21" x14ac:dyDescent="0.4">
      <c r="B8" s="13"/>
      <c r="C8" s="80" t="s">
        <v>23</v>
      </c>
      <c r="D8" s="104"/>
      <c r="E8" s="67"/>
      <c r="F8" s="68"/>
      <c r="G8" s="41"/>
      <c r="H8" s="41"/>
      <c r="I8" s="41"/>
      <c r="J8" s="41"/>
      <c r="K8" s="41"/>
      <c r="L8" s="41"/>
      <c r="M8" s="41"/>
      <c r="N8" s="57" t="s">
        <v>13</v>
      </c>
      <c r="O8" s="58"/>
      <c r="P8" s="58"/>
      <c r="Q8" s="59"/>
    </row>
    <row r="9" spans="1:17" x14ac:dyDescent="0.25">
      <c r="B9" s="13"/>
      <c r="C9" s="48" t="s">
        <v>8</v>
      </c>
      <c r="D9" s="82" t="s">
        <v>12</v>
      </c>
      <c r="E9" s="69"/>
      <c r="F9" s="69"/>
      <c r="G9" s="41"/>
      <c r="H9" s="41"/>
      <c r="I9" s="41"/>
      <c r="J9" s="41"/>
      <c r="K9" s="41"/>
      <c r="L9" s="41"/>
      <c r="M9" s="41"/>
      <c r="N9" s="56"/>
      <c r="O9" s="60"/>
      <c r="P9" s="60"/>
      <c r="Q9" s="61"/>
    </row>
    <row r="10" spans="1:17" x14ac:dyDescent="0.25">
      <c r="B10" s="13"/>
      <c r="C10" s="45">
        <v>80</v>
      </c>
      <c r="D10" s="70">
        <f>Blad1!$E7*(((Plain!$D$5-Plain!$F$5)/(LN((Plain!$D$5-Plain!$H$5)/(Plain!$F$5-Plain!$H$5))))/49.8329)^Blad1!$F$12</f>
        <v>45.182649368549946</v>
      </c>
      <c r="E10" s="41"/>
      <c r="F10" s="41"/>
      <c r="G10" s="41"/>
      <c r="H10" s="41"/>
      <c r="I10" s="41"/>
      <c r="J10" s="41"/>
      <c r="K10" s="41"/>
    </row>
    <row r="11" spans="1:17" x14ac:dyDescent="0.25">
      <c r="B11" s="13"/>
      <c r="C11" s="45">
        <v>278</v>
      </c>
      <c r="D11" s="70">
        <f>Blad1!$E8*(((Plain!$D$5-Plain!$F$5)/(LN((Plain!$D$5-Plain!$H$5)/(Plain!$F$5-Plain!$H$5))))/49.8329)^Blad1!$F$12</f>
        <v>136.07332774947017</v>
      </c>
      <c r="E11" s="41"/>
      <c r="F11" s="41"/>
      <c r="G11" s="41"/>
      <c r="H11" s="41"/>
      <c r="I11" s="41"/>
      <c r="J11" s="41"/>
      <c r="K11" s="41"/>
    </row>
    <row r="12" spans="1:17" x14ac:dyDescent="0.25">
      <c r="B12" s="13"/>
      <c r="C12" s="45">
        <v>360</v>
      </c>
      <c r="D12" s="70">
        <f>Blad1!$E9*(((Plain!$D$5-Plain!$F$5)/(LN((Plain!$D$5-Plain!$H$5)/(Plain!$F$5-Plain!$H$5))))/49.8329)^Blad1!$F$12</f>
        <v>181.25597711802013</v>
      </c>
      <c r="E12" s="41"/>
      <c r="F12" s="41"/>
      <c r="G12" s="41"/>
      <c r="H12" s="41"/>
      <c r="I12" s="41"/>
      <c r="J12" s="41"/>
      <c r="K12" s="41"/>
    </row>
    <row r="13" spans="1:17" x14ac:dyDescent="0.25">
      <c r="B13" s="13"/>
      <c r="C13" s="45">
        <v>442</v>
      </c>
      <c r="D13" s="70">
        <f>Blad1!$E10*(((Plain!$D$5-Plain!$F$5)/(LN((Plain!$D$5-Plain!$H$5)/(Plain!$F$5-Plain!$H$5))))/49.8329)^Blad1!$F$12</f>
        <v>226.96400613039043</v>
      </c>
      <c r="E13" s="41"/>
      <c r="F13" s="41"/>
      <c r="G13" s="41"/>
      <c r="H13" s="41"/>
      <c r="I13" s="41"/>
      <c r="J13" s="41"/>
      <c r="K13" s="41"/>
    </row>
    <row r="14" spans="1:17" x14ac:dyDescent="0.25">
      <c r="B14" s="13"/>
      <c r="C14" s="45">
        <v>524</v>
      </c>
      <c r="D14" s="70">
        <f>Blad1!$E11*(((Plain!$D$5-Plain!$F$5)/(LN((Plain!$D$5-Plain!$H$5)/(Plain!$F$5-Plain!$H$5))))/49.8329)^Blad1!$F$12</f>
        <v>272.14665549894033</v>
      </c>
      <c r="E14" s="41"/>
      <c r="F14" s="41"/>
      <c r="G14" s="41"/>
      <c r="H14" s="41"/>
      <c r="I14" s="41"/>
      <c r="J14" s="41"/>
      <c r="K14" s="41"/>
    </row>
    <row r="15" spans="1:17" x14ac:dyDescent="0.25">
      <c r="B15" s="13"/>
      <c r="C15" s="45">
        <v>606</v>
      </c>
      <c r="D15" s="70">
        <f>Blad1!$E12*(((Plain!$D$5-Plain!$F$5)/(LN((Plain!$D$5-Plain!$H$5)/(Plain!$F$5-Plain!$H$5))))/49.8329)^Blad1!$F$12</f>
        <v>317.32930486749029</v>
      </c>
      <c r="E15" s="41"/>
      <c r="F15" s="41"/>
      <c r="G15" s="41"/>
      <c r="H15" s="41"/>
      <c r="I15" s="41"/>
      <c r="J15" s="41"/>
      <c r="K15" s="41"/>
    </row>
    <row r="16" spans="1:17" x14ac:dyDescent="0.25">
      <c r="B16" s="13"/>
      <c r="C16" s="45">
        <v>688</v>
      </c>
      <c r="D16" s="70">
        <f>Blad1!$E13*(((Plain!$D$5-Plain!$F$5)/(LN((Plain!$D$5-Plain!$H$5)/(Plain!$F$5-Plain!$H$5))))/49.8329)^Blad1!$F$12</f>
        <v>362.51195423604025</v>
      </c>
      <c r="E16" s="41"/>
      <c r="F16" s="41"/>
      <c r="G16" s="41"/>
      <c r="H16" s="41"/>
      <c r="I16" s="41"/>
      <c r="J16" s="41"/>
      <c r="K16" s="41"/>
    </row>
    <row r="17" spans="2:17" x14ac:dyDescent="0.25">
      <c r="B17" s="13"/>
      <c r="C17" s="45">
        <v>770</v>
      </c>
      <c r="D17" s="70">
        <f>Blad1!$E14*(((Plain!$D$5-Plain!$F$5)/(LN((Plain!$D$5-Plain!$H$5)/(Plain!$F$5-Plain!$H$5))))/49.8329)^Blad1!$F$12</f>
        <v>408.21998324841053</v>
      </c>
      <c r="E17" s="41"/>
      <c r="F17" s="41"/>
      <c r="G17" s="41"/>
      <c r="H17" s="41"/>
      <c r="I17" s="41"/>
      <c r="J17" s="41"/>
      <c r="K17" s="41"/>
    </row>
    <row r="18" spans="2:17" s="9" customFormat="1" x14ac:dyDescent="0.25">
      <c r="B18" s="13"/>
      <c r="C18" s="45">
        <v>852</v>
      </c>
      <c r="D18" s="70">
        <f>Blad1!$E15*(((Plain!$D$5-Plain!$F$5)/(LN((Plain!$D$5-Plain!$H$5)/(Plain!$F$5-Plain!$H$5))))/49.8329)^Blad1!$F$12</f>
        <v>453.40263261696049</v>
      </c>
      <c r="E18" s="41"/>
      <c r="F18" s="41"/>
      <c r="G18" s="41"/>
      <c r="H18" s="41"/>
      <c r="I18" s="41"/>
      <c r="J18" s="41"/>
      <c r="K18" s="41"/>
    </row>
    <row r="19" spans="2:17" x14ac:dyDescent="0.25">
      <c r="B19" s="13"/>
      <c r="C19" s="45">
        <v>934</v>
      </c>
      <c r="D19" s="70">
        <f>Blad1!$E16*(((Plain!$D$5-Plain!$F$5)/(LN((Plain!$D$5-Plain!$H$5)/(Plain!$F$5-Plain!$H$5))))/49.8329)^Blad1!$F$12</f>
        <v>498.58528198551045</v>
      </c>
      <c r="E19" s="41"/>
      <c r="F19" s="41"/>
      <c r="G19" s="41"/>
      <c r="H19" s="41"/>
      <c r="I19" s="41"/>
      <c r="J19" s="41"/>
      <c r="K19" s="41"/>
    </row>
    <row r="20" spans="2:17" x14ac:dyDescent="0.25">
      <c r="B20" s="13"/>
      <c r="C20" s="45">
        <v>1016</v>
      </c>
      <c r="D20" s="70">
        <f>Blad1!$E17*(((Plain!$D$5-Plain!$F$5)/(LN((Plain!$D$5-Plain!$H$5)/(Plain!$F$5-Plain!$H$5))))/49.8329)^Blad1!$F$12</f>
        <v>544.29331099788067</v>
      </c>
      <c r="E20" s="41"/>
      <c r="F20" s="41"/>
      <c r="G20" s="41"/>
      <c r="H20" s="41"/>
      <c r="I20" s="41"/>
      <c r="J20" s="41"/>
      <c r="K20" s="41"/>
    </row>
    <row r="21" spans="2:17" x14ac:dyDescent="0.25">
      <c r="B21" s="13"/>
      <c r="C21" s="45">
        <v>1098</v>
      </c>
      <c r="D21" s="70">
        <f>Blad1!$E18*(((Plain!$D$5-Plain!$F$5)/(LN((Plain!$D$5-Plain!$H$5)/(Plain!$F$5-Plain!$H$5))))/49.8329)^Blad1!$F$12</f>
        <v>589.47596036643063</v>
      </c>
      <c r="E21" s="41"/>
      <c r="F21" s="41"/>
      <c r="G21" s="41"/>
      <c r="H21" s="41"/>
      <c r="I21" s="41"/>
      <c r="J21" s="41"/>
      <c r="K21" s="41"/>
    </row>
    <row r="22" spans="2:17" s="9" customFormat="1" x14ac:dyDescent="0.25">
      <c r="B22" s="13"/>
      <c r="C22" s="45">
        <v>1180</v>
      </c>
      <c r="D22" s="70">
        <f>Blad1!$E19*(((Plain!$D$5-Plain!$F$5)/(LN((Plain!$D$5-Plain!$H$5)/(Plain!$F$5-Plain!$H$5))))/49.8329)^Blad1!$F$12</f>
        <v>634.65860973498059</v>
      </c>
      <c r="E22" s="41"/>
      <c r="F22" s="41"/>
      <c r="G22" s="41"/>
      <c r="H22" s="41"/>
      <c r="I22" s="41"/>
      <c r="J22" s="41"/>
      <c r="K22" s="41"/>
    </row>
    <row r="23" spans="2:17" s="9" customFormat="1" x14ac:dyDescent="0.25">
      <c r="B23" s="13"/>
      <c r="C23" s="45">
        <v>1262</v>
      </c>
      <c r="D23" s="70">
        <f>Blad1!$E20*(((Plain!$D$5-Plain!$F$5)/(LN((Plain!$D$5-Plain!$H$5)/(Plain!$F$5-Plain!$H$5))))/49.8329)^Blad1!$F$12</f>
        <v>680.36663874735086</v>
      </c>
      <c r="E23" s="41"/>
      <c r="F23" s="41"/>
      <c r="G23" s="41"/>
      <c r="H23" s="41"/>
      <c r="I23" s="41"/>
      <c r="J23" s="41"/>
      <c r="K23" s="41"/>
    </row>
    <row r="24" spans="2:17" s="9" customFormat="1" x14ac:dyDescent="0.25">
      <c r="B24" s="13"/>
      <c r="C24" s="45">
        <v>1344</v>
      </c>
      <c r="D24" s="70">
        <f>Blad1!$E21*(((Plain!$D$5-Plain!$F$5)/(LN((Plain!$D$5-Plain!$H$5)/(Plain!$F$5-Plain!$H$5))))/49.8329)^Blad1!$F$12</f>
        <v>725.54928811590082</v>
      </c>
      <c r="E24" s="41"/>
      <c r="F24" s="41"/>
      <c r="G24" s="41"/>
      <c r="H24" s="41"/>
      <c r="I24" s="41"/>
      <c r="J24" s="41"/>
      <c r="K24" s="41"/>
    </row>
    <row r="25" spans="2:17" x14ac:dyDescent="0.25">
      <c r="B25" s="13"/>
      <c r="C25" s="45">
        <v>1426</v>
      </c>
      <c r="D25" s="70">
        <f>Blad1!$E22*(((Plain!$D$5-Plain!$F$5)/(LN((Plain!$D$5-Plain!$H$5)/(Plain!$F$5-Plain!$H$5))))/49.8329)^Blad1!$F$12</f>
        <v>770.73193748445078</v>
      </c>
      <c r="E25" s="41"/>
      <c r="F25" s="41"/>
      <c r="G25" s="41"/>
      <c r="H25" s="41"/>
      <c r="I25" s="41"/>
      <c r="J25" s="41"/>
      <c r="K25" s="41"/>
    </row>
    <row r="26" spans="2:17" s="9" customFormat="1" x14ac:dyDescent="0.25">
      <c r="B26" s="13"/>
      <c r="C26" s="43"/>
      <c r="D26" s="43"/>
      <c r="E26" s="43"/>
      <c r="F26" s="43"/>
      <c r="G26" s="41"/>
      <c r="H26" s="41"/>
      <c r="I26" s="41"/>
      <c r="J26" s="41"/>
      <c r="K26" s="41"/>
      <c r="L26" s="41"/>
      <c r="M26" s="41"/>
      <c r="N26" s="41"/>
      <c r="O26" s="41"/>
    </row>
    <row r="27" spans="2:17" ht="15.6" x14ac:dyDescent="0.3">
      <c r="B27" s="13"/>
      <c r="C27" s="42"/>
      <c r="D27" s="43"/>
      <c r="E27" s="43"/>
      <c r="F27" s="43"/>
      <c r="G27" s="41"/>
      <c r="H27" s="46"/>
      <c r="I27" s="41"/>
      <c r="J27" s="47"/>
      <c r="K27" s="41"/>
      <c r="L27" s="41"/>
      <c r="M27" s="41"/>
      <c r="N27" s="46" t="s">
        <v>20</v>
      </c>
      <c r="O27" s="41"/>
    </row>
    <row r="28" spans="2:17" s="9" customFormat="1" x14ac:dyDescent="0.25">
      <c r="B28" s="1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</row>
    <row r="29" spans="2:17" ht="21" x14ac:dyDescent="0.4">
      <c r="B29" s="13"/>
      <c r="C29" s="80" t="s">
        <v>24</v>
      </c>
      <c r="D29" s="81"/>
      <c r="E29" s="67"/>
      <c r="F29" s="79"/>
      <c r="G29" s="41"/>
      <c r="H29" s="72"/>
      <c r="I29" s="72"/>
      <c r="J29" s="72"/>
      <c r="K29" s="72"/>
      <c r="L29" s="73"/>
      <c r="M29" s="41"/>
      <c r="N29" s="57" t="s">
        <v>14</v>
      </c>
      <c r="O29" s="58"/>
      <c r="P29" s="58"/>
      <c r="Q29" s="59"/>
    </row>
    <row r="30" spans="2:17" x14ac:dyDescent="0.25">
      <c r="B30" s="13"/>
      <c r="C30" s="48" t="s">
        <v>8</v>
      </c>
      <c r="D30" s="82" t="s">
        <v>12</v>
      </c>
      <c r="E30" s="69"/>
      <c r="F30" s="69"/>
      <c r="G30" s="41"/>
      <c r="H30" s="74"/>
      <c r="I30" s="75"/>
      <c r="J30" s="73"/>
      <c r="K30" s="73"/>
      <c r="L30" s="73"/>
      <c r="M30" s="41"/>
      <c r="N30" s="56"/>
      <c r="O30" s="60"/>
      <c r="P30" s="60"/>
      <c r="Q30" s="61"/>
    </row>
    <row r="31" spans="2:17" s="9" customFormat="1" x14ac:dyDescent="0.25">
      <c r="B31" s="13"/>
      <c r="C31" s="45">
        <v>80</v>
      </c>
      <c r="D31" s="71">
        <f>Blad1!$E28*(((Plain!$D$5-Plain!$F$5)/(LN((Plain!$D$5-Plain!$H$5)/(Plain!$F$5-Plain!$H$5))))/49.8329)^Blad1!$F$33</f>
        <v>54.052606679241002</v>
      </c>
      <c r="E31" s="23"/>
      <c r="F31" s="37"/>
      <c r="G31" s="41"/>
      <c r="H31" s="69"/>
      <c r="I31" s="76"/>
      <c r="J31" s="77"/>
      <c r="K31" s="77"/>
      <c r="L31" s="78"/>
      <c r="M31" s="41"/>
      <c r="N31" s="45">
        <v>500</v>
      </c>
      <c r="O31" s="53" t="s">
        <v>18</v>
      </c>
      <c r="P31" s="53" t="s">
        <v>18</v>
      </c>
      <c r="Q31" s="54" t="s">
        <v>18</v>
      </c>
    </row>
    <row r="32" spans="2:17" s="9" customFormat="1" x14ac:dyDescent="0.25">
      <c r="B32" s="13"/>
      <c r="C32" s="45">
        <v>278</v>
      </c>
      <c r="D32" s="71">
        <f>Blad1!$E29*(((Plain!$D$5-Plain!$F$5)/(LN((Plain!$D$5-Plain!$H$5)/(Plain!$F$5-Plain!$H$5))))/49.8329)^Blad1!$F$33</f>
        <v>161.63303744860417</v>
      </c>
      <c r="E32" s="23"/>
      <c r="F32" s="37"/>
      <c r="G32" s="41"/>
      <c r="H32" s="69"/>
      <c r="I32" s="76"/>
      <c r="J32" s="77"/>
      <c r="K32" s="77"/>
      <c r="L32" s="78"/>
      <c r="M32" s="41"/>
      <c r="N32" s="45">
        <v>600</v>
      </c>
      <c r="O32" s="49">
        <f>Blad1!AB29*(((Plain!$D$5-Plain!$F$5)/(LN((Plain!$D$5-Plain!$H$5)/(Plain!$F$5-Plain!$H$5))))/49.8329)^Blad1!$AC$33</f>
        <v>0</v>
      </c>
      <c r="P32" s="49">
        <f>Blad1!AD29*(((Plain!$D$5-Plain!$F$5)/(LN((Plain!$D$5-Plain!$H$5)/(Plain!$F$5-Plain!$H$5))))/49.8329)^Blad1!$AE$33</f>
        <v>0</v>
      </c>
      <c r="Q32" s="49">
        <f>Blad1!AF29*(((Plain!$D$5-Plain!$F$5)/(LN((Plain!$D$5-Plain!$H$5)/(Plain!$F$5-Plain!$H$5))))/49.8329)^Blad1!$AG$33</f>
        <v>0</v>
      </c>
    </row>
    <row r="33" spans="2:17" s="9" customFormat="1" x14ac:dyDescent="0.25">
      <c r="B33" s="13"/>
      <c r="C33" s="45">
        <v>360</v>
      </c>
      <c r="D33" s="71">
        <f>Blad1!$E30*(((Plain!$D$5-Plain!$F$5)/(LN((Plain!$D$5-Plain!$H$5)/(Plain!$F$5-Plain!$H$5))))/49.8329)^Blad1!$F$33</f>
        <v>215.16086153872632</v>
      </c>
      <c r="E33" s="23"/>
      <c r="F33" s="37"/>
      <c r="G33" s="41"/>
      <c r="H33" s="69"/>
      <c r="I33" s="76"/>
      <c r="J33" s="77"/>
      <c r="K33" s="77"/>
      <c r="L33" s="78"/>
      <c r="M33" s="41"/>
      <c r="N33" s="45">
        <v>700</v>
      </c>
      <c r="O33" s="49">
        <f>Blad1!AB30*(((Plain!$D$5-Plain!$F$5)/(LN((Plain!$D$5-Plain!$H$5)/(Plain!$F$5-Plain!$H$5))))/49.8329)^Blad1!$AC$33</f>
        <v>0</v>
      </c>
      <c r="P33" s="49">
        <f>Blad1!AD30*(((Plain!$D$5-Plain!$F$5)/(LN((Plain!$D$5-Plain!$H$5)/(Plain!$F$5-Plain!$H$5))))/49.8329)^Blad1!$AE$33</f>
        <v>0</v>
      </c>
      <c r="Q33" s="49">
        <f>Blad1!AF30*(((Plain!$D$5-Plain!$F$5)/(LN((Plain!$D$5-Plain!$H$5)/(Plain!$F$5-Plain!$H$5))))/49.8329)^Blad1!$AG$33</f>
        <v>0</v>
      </c>
    </row>
    <row r="34" spans="2:17" s="9" customFormat="1" x14ac:dyDescent="0.25">
      <c r="B34" s="13"/>
      <c r="C34" s="45">
        <v>442</v>
      </c>
      <c r="D34" s="71">
        <f>Blad1!$E31*(((Plain!$D$5-Plain!$F$5)/(LN((Plain!$D$5-Plain!$H$5)/(Plain!$F$5-Plain!$H$5))))/49.8329)^Blad1!$F$33</f>
        <v>269.21346821796732</v>
      </c>
      <c r="E34" s="23"/>
      <c r="F34" s="37"/>
      <c r="G34" s="41"/>
      <c r="H34" s="69"/>
      <c r="I34" s="76"/>
      <c r="J34" s="77"/>
      <c r="K34" s="77"/>
      <c r="L34" s="78"/>
      <c r="M34" s="41"/>
      <c r="N34" s="45">
        <v>800</v>
      </c>
      <c r="O34" s="49">
        <f>Blad1!AB31*(((Plain!$D$5-Plain!$F$5)/(LN((Plain!$D$5-Plain!$H$5)/(Plain!$F$5-Plain!$H$5))))/49.8329)^Blad1!$AC$33</f>
        <v>0</v>
      </c>
      <c r="P34" s="49">
        <f>Blad1!AD31*(((Plain!$D$5-Plain!$F$5)/(LN((Plain!$D$5-Plain!$H$5)/(Plain!$F$5-Plain!$H$5))))/49.8329)^Blad1!$AE$33</f>
        <v>0</v>
      </c>
      <c r="Q34" s="49">
        <f>Blad1!AF31*(((Plain!$D$5-Plain!$F$5)/(LN((Plain!$D$5-Plain!$H$5)/(Plain!$F$5-Plain!$H$5))))/49.8329)^Blad1!$AG$33</f>
        <v>0</v>
      </c>
    </row>
    <row r="35" spans="2:17" s="9" customFormat="1" x14ac:dyDescent="0.25">
      <c r="B35" s="13"/>
      <c r="C35" s="45">
        <v>524</v>
      </c>
      <c r="D35" s="71">
        <f>Blad1!$E32*(((Plain!$D$5-Plain!$F$5)/(LN((Plain!$D$5-Plain!$H$5)/(Plain!$F$5-Plain!$H$5))))/49.8329)^Blad1!$F$33</f>
        <v>322.7412923080895</v>
      </c>
      <c r="E35" s="23"/>
      <c r="F35" s="37"/>
      <c r="G35" s="41"/>
      <c r="H35" s="69"/>
      <c r="I35" s="76"/>
      <c r="J35" s="77"/>
      <c r="K35" s="77"/>
      <c r="L35" s="78"/>
      <c r="M35" s="41"/>
      <c r="N35" s="45">
        <v>900</v>
      </c>
      <c r="O35" s="49">
        <f>Blad1!AB32*(((Plain!$D$5-Plain!$F$5)/(LN((Plain!$D$5-Plain!$H$5)/(Plain!$F$5-Plain!$H$5))))/49.8329)^Blad1!$AC$33</f>
        <v>0</v>
      </c>
      <c r="P35" s="49">
        <f>Blad1!AD32*(((Plain!$D$5-Plain!$F$5)/(LN((Plain!$D$5-Plain!$H$5)/(Plain!$F$5-Plain!$H$5))))/49.8329)^Blad1!$AE$33</f>
        <v>0</v>
      </c>
      <c r="Q35" s="49">
        <f>Blad1!AF32*(((Plain!$D$5-Plain!$F$5)/(LN((Plain!$D$5-Plain!$H$5)/(Plain!$F$5-Plain!$H$5))))/49.8329)^Blad1!$AG$33</f>
        <v>0</v>
      </c>
    </row>
    <row r="36" spans="2:17" s="9" customFormat="1" x14ac:dyDescent="0.25">
      <c r="B36" s="13"/>
      <c r="C36" s="45">
        <v>606</v>
      </c>
      <c r="D36" s="71">
        <f>Blad1!$E33*(((Plain!$D$5-Plain!$F$5)/(LN((Plain!$D$5-Plain!$H$5)/(Plain!$F$5-Plain!$H$5))))/49.8329)^Blad1!$F$33</f>
        <v>376.79389898733046</v>
      </c>
      <c r="E36" s="23"/>
      <c r="F36" s="37"/>
      <c r="G36" s="41"/>
      <c r="H36" s="69"/>
      <c r="I36" s="76"/>
      <c r="J36" s="77"/>
      <c r="K36" s="77"/>
      <c r="L36" s="78"/>
      <c r="M36" s="41"/>
      <c r="N36" s="45">
        <v>1000</v>
      </c>
      <c r="O36" s="49">
        <f>Blad1!AB33*(((Plain!$D$5-Plain!$F$5)/(LN((Plain!$D$5-Plain!$H$5)/(Plain!$F$5-Plain!$H$5))))/49.8329)^Blad1!$AC$33</f>
        <v>0</v>
      </c>
      <c r="P36" s="49">
        <f>Blad1!AD33*(((Plain!$D$5-Plain!$F$5)/(LN((Plain!$D$5-Plain!$H$5)/(Plain!$F$5-Plain!$H$5))))/49.8329)^Blad1!$AE$33</f>
        <v>0</v>
      </c>
      <c r="Q36" s="49">
        <f>Blad1!AF33*(((Plain!$D$5-Plain!$F$5)/(LN((Plain!$D$5-Plain!$H$5)/(Plain!$F$5-Plain!$H$5))))/49.8329)^Blad1!$AG$33</f>
        <v>0</v>
      </c>
    </row>
    <row r="37" spans="2:17" s="9" customFormat="1" x14ac:dyDescent="0.25">
      <c r="B37" s="13"/>
      <c r="C37" s="45">
        <v>688</v>
      </c>
      <c r="D37" s="71">
        <f>Blad1!$E34*(((Plain!$D$5-Plain!$F$5)/(LN((Plain!$D$5-Plain!$H$5)/(Plain!$F$5-Plain!$H$5))))/49.8329)^Blad1!$F$33</f>
        <v>430.32172307745265</v>
      </c>
      <c r="E37" s="23"/>
      <c r="F37" s="37"/>
      <c r="G37" s="41"/>
      <c r="H37" s="69"/>
      <c r="I37" s="76"/>
      <c r="J37" s="77"/>
      <c r="K37" s="77"/>
      <c r="L37" s="78"/>
      <c r="M37" s="41"/>
      <c r="N37" s="45">
        <v>1100</v>
      </c>
      <c r="O37" s="49">
        <f>Blad1!AB34*(((Plain!$D$5-Plain!$F$5)/(LN((Plain!$D$5-Plain!$H$5)/(Plain!$F$5-Plain!$H$5))))/49.8329)^Blad1!$AC$33</f>
        <v>0</v>
      </c>
      <c r="P37" s="49">
        <f>Blad1!AD34*(((Plain!$D$5-Plain!$F$5)/(LN((Plain!$D$5-Plain!$H$5)/(Plain!$F$5-Plain!$H$5))))/49.8329)^Blad1!$AE$33</f>
        <v>0</v>
      </c>
      <c r="Q37" s="49">
        <f>Blad1!AF34*(((Plain!$D$5-Plain!$F$5)/(LN((Plain!$D$5-Plain!$H$5)/(Plain!$F$5-Plain!$H$5))))/49.8329)^Blad1!$AG$33</f>
        <v>0</v>
      </c>
    </row>
    <row r="38" spans="2:17" s="9" customFormat="1" x14ac:dyDescent="0.25">
      <c r="B38" s="13"/>
      <c r="C38" s="45">
        <v>770</v>
      </c>
      <c r="D38" s="71">
        <f>Blad1!$E35*(((Plain!$D$5-Plain!$F$5)/(LN((Plain!$D$5-Plain!$H$5)/(Plain!$F$5-Plain!$H$5))))/49.8329)^Blad1!$F$33</f>
        <v>484.37432975669361</v>
      </c>
      <c r="E38" s="23"/>
      <c r="F38" s="37"/>
      <c r="G38" s="41"/>
      <c r="H38" s="69"/>
      <c r="I38" s="76"/>
      <c r="J38" s="77"/>
      <c r="K38" s="77"/>
      <c r="L38" s="78"/>
      <c r="M38" s="41"/>
      <c r="N38" s="45">
        <v>1200</v>
      </c>
      <c r="O38" s="49">
        <f>Blad1!AB35*(((Plain!$D$5-Plain!$F$5)/(LN((Plain!$D$5-Plain!$H$5)/(Plain!$F$5-Plain!$H$5))))/49.8329)^Blad1!$AC$33</f>
        <v>0</v>
      </c>
      <c r="P38" s="49">
        <f>Blad1!AD35*(((Plain!$D$5-Plain!$F$5)/(LN((Plain!$D$5-Plain!$H$5)/(Plain!$F$5-Plain!$H$5))))/49.8329)^Blad1!$AE$33</f>
        <v>0</v>
      </c>
      <c r="Q38" s="49">
        <f>Blad1!AF35*(((Plain!$D$5-Plain!$F$5)/(LN((Plain!$D$5-Plain!$H$5)/(Plain!$F$5-Plain!$H$5))))/49.8329)^Blad1!$AG$33</f>
        <v>0</v>
      </c>
    </row>
    <row r="39" spans="2:17" s="9" customFormat="1" x14ac:dyDescent="0.25">
      <c r="B39" s="13"/>
      <c r="C39" s="45">
        <v>852</v>
      </c>
      <c r="D39" s="71">
        <f>Blad1!$E36*(((Plain!$D$5-Plain!$F$5)/(LN((Plain!$D$5-Plain!$H$5)/(Plain!$F$5-Plain!$H$5))))/49.8329)^Blad1!$F$33</f>
        <v>537.90215384681585</v>
      </c>
      <c r="E39" s="23"/>
      <c r="F39" s="37"/>
      <c r="G39" s="41"/>
      <c r="H39" s="69"/>
      <c r="I39" s="76"/>
      <c r="J39" s="77"/>
      <c r="K39" s="77"/>
      <c r="L39" s="78"/>
      <c r="M39" s="41"/>
      <c r="N39" s="45">
        <v>1400</v>
      </c>
      <c r="O39" s="49">
        <f>Blad1!AB36*(((Plain!$D$5-Plain!$F$5)/(LN((Plain!$D$5-Plain!$H$5)/(Plain!$F$5-Plain!$H$5))))/49.8329)^Blad1!$AC$33</f>
        <v>0</v>
      </c>
      <c r="P39" s="49">
        <f>Blad1!AD36*(((Plain!$D$5-Plain!$F$5)/(LN((Plain!$D$5-Plain!$H$5)/(Plain!$F$5-Plain!$H$5))))/49.8329)^Blad1!$AE$33</f>
        <v>0</v>
      </c>
      <c r="Q39" s="49">
        <f>Blad1!AF36*(((Plain!$D$5-Plain!$F$5)/(LN((Plain!$D$5-Plain!$H$5)/(Plain!$F$5-Plain!$H$5))))/49.8329)^Blad1!$AG$33</f>
        <v>0</v>
      </c>
    </row>
    <row r="40" spans="2:17" s="9" customFormat="1" x14ac:dyDescent="0.25">
      <c r="B40" s="13"/>
      <c r="C40" s="45">
        <v>934</v>
      </c>
      <c r="D40" s="71">
        <f>Blad1!$E37*(((Plain!$D$5-Plain!$F$5)/(LN((Plain!$D$5-Plain!$H$5)/(Plain!$F$5-Plain!$H$5))))/49.8329)^Blad1!$F$33</f>
        <v>591.95476052605682</v>
      </c>
      <c r="E40" s="23"/>
      <c r="F40" s="37"/>
      <c r="G40" s="41"/>
      <c r="H40" s="69"/>
      <c r="I40" s="76"/>
      <c r="J40" s="77"/>
      <c r="K40" s="77"/>
      <c r="L40" s="78"/>
      <c r="M40" s="41"/>
      <c r="N40" s="45">
        <v>1600</v>
      </c>
      <c r="O40" s="49">
        <f>Blad1!AB37*(((Plain!$D$5-Plain!$F$5)/(LN((Plain!$D$5-Plain!$H$5)/(Plain!$F$5-Plain!$H$5))))/49.8329)^Blad1!$AC$33</f>
        <v>0</v>
      </c>
      <c r="P40" s="49">
        <f>Blad1!AD37*(((Plain!$D$5-Plain!$F$5)/(LN((Plain!$D$5-Plain!$H$5)/(Plain!$F$5-Plain!$H$5))))/49.8329)^Blad1!$AE$33</f>
        <v>0</v>
      </c>
      <c r="Q40" s="49">
        <f>Blad1!AF37*(((Plain!$D$5-Plain!$F$5)/(LN((Plain!$D$5-Plain!$H$5)/(Plain!$F$5-Plain!$H$5))))/49.8329)^Blad1!$AG$33</f>
        <v>0</v>
      </c>
    </row>
    <row r="41" spans="2:17" s="9" customFormat="1" x14ac:dyDescent="0.25">
      <c r="B41" s="13"/>
      <c r="C41" s="45">
        <v>1016</v>
      </c>
      <c r="D41" s="71">
        <f>Blad1!$E38*(((Plain!$D$5-Plain!$F$5)/(LN((Plain!$D$5-Plain!$H$5)/(Plain!$F$5-Plain!$H$5))))/49.8329)^Blad1!$F$33</f>
        <v>645.482584616179</v>
      </c>
      <c r="E41" s="23"/>
      <c r="F41" s="37"/>
      <c r="G41" s="41"/>
      <c r="H41" s="69"/>
      <c r="I41" s="76"/>
      <c r="J41" s="77"/>
      <c r="K41" s="77"/>
      <c r="L41" s="78"/>
      <c r="M41" s="41"/>
      <c r="N41" s="45">
        <v>1800</v>
      </c>
      <c r="O41" s="49">
        <f>Blad1!AB38*(((Plain!$D$5-Plain!$F$5)/(LN((Plain!$D$5-Plain!$H$5)/(Plain!$F$5-Plain!$H$5))))/49.8329)^Blad1!$AC$33</f>
        <v>0</v>
      </c>
      <c r="P41" s="49">
        <f>Blad1!AD38*(((Plain!$D$5-Plain!$F$5)/(LN((Plain!$D$5-Plain!$H$5)/(Plain!$F$5-Plain!$H$5))))/49.8329)^Blad1!$AE$33</f>
        <v>0</v>
      </c>
      <c r="Q41" s="49">
        <f>Blad1!AF38*(((Plain!$D$5-Plain!$F$5)/(LN((Plain!$D$5-Plain!$H$5)/(Plain!$F$5-Plain!$H$5))))/49.8329)^Blad1!$AG$33</f>
        <v>0</v>
      </c>
    </row>
    <row r="42" spans="2:17" s="9" customFormat="1" x14ac:dyDescent="0.25">
      <c r="B42" s="13"/>
      <c r="C42" s="45">
        <v>1098</v>
      </c>
      <c r="D42" s="71">
        <f>Blad1!$E39*(((Plain!$D$5-Plain!$F$5)/(LN((Plain!$D$5-Plain!$H$5)/(Plain!$F$5-Plain!$H$5))))/49.8329)^Blad1!$F$33</f>
        <v>699.53519129541996</v>
      </c>
      <c r="E42" s="23"/>
      <c r="F42" s="37"/>
      <c r="G42" s="41"/>
      <c r="H42" s="69"/>
      <c r="I42" s="76"/>
      <c r="J42" s="77"/>
      <c r="K42" s="77"/>
      <c r="L42" s="78"/>
      <c r="M42" s="41"/>
      <c r="N42" s="45">
        <v>2000</v>
      </c>
      <c r="O42" s="49">
        <f>Blad1!AB39*(((Plain!$D$5-Plain!$F$5)/(LN((Plain!$D$5-Plain!$H$5)/(Plain!$F$5-Plain!$H$5))))/49.8329)^Blad1!$AC$33</f>
        <v>0</v>
      </c>
      <c r="P42" s="49">
        <f>Blad1!AD39*(((Plain!$D$5-Plain!$F$5)/(LN((Plain!$D$5-Plain!$H$5)/(Plain!$F$5-Plain!$H$5))))/49.8329)^Blad1!$AE$33</f>
        <v>0</v>
      </c>
      <c r="Q42" s="49">
        <f>Blad1!AF39*(((Plain!$D$5-Plain!$F$5)/(LN((Plain!$D$5-Plain!$H$5)/(Plain!$F$5-Plain!$H$5))))/49.8329)^Blad1!$AG$33</f>
        <v>0</v>
      </c>
    </row>
    <row r="43" spans="2:17" s="9" customFormat="1" x14ac:dyDescent="0.25">
      <c r="B43" s="13"/>
      <c r="C43" s="45">
        <v>1180</v>
      </c>
      <c r="D43" s="71">
        <f>Blad1!$E40*(((Plain!$D$5-Plain!$F$5)/(LN((Plain!$D$5-Plain!$H$5)/(Plain!$F$5-Plain!$H$5))))/49.8329)^Blad1!$F$33</f>
        <v>753.06301538554214</v>
      </c>
      <c r="E43" s="23"/>
      <c r="F43" s="37"/>
      <c r="G43" s="41"/>
      <c r="H43" s="69"/>
      <c r="I43" s="76"/>
      <c r="J43" s="77"/>
      <c r="K43" s="77"/>
      <c r="L43" s="78"/>
      <c r="M43" s="41"/>
      <c r="N43" s="45">
        <v>2200</v>
      </c>
      <c r="O43" s="49"/>
      <c r="P43" s="49"/>
      <c r="Q43" s="49"/>
    </row>
    <row r="44" spans="2:17" s="9" customFormat="1" x14ac:dyDescent="0.25">
      <c r="B44" s="13"/>
      <c r="C44" s="45">
        <v>1262</v>
      </c>
      <c r="D44" s="71">
        <f>Blad1!$E41*(((Plain!$D$5-Plain!$F$5)/(LN((Plain!$D$5-Plain!$H$5)/(Plain!$F$5-Plain!$H$5))))/49.8329)^Blad1!$F$33</f>
        <v>807.11562206478311</v>
      </c>
      <c r="E44" s="23"/>
      <c r="F44" s="37"/>
      <c r="G44" s="41"/>
      <c r="H44" s="69"/>
      <c r="I44" s="76"/>
      <c r="J44" s="77"/>
      <c r="K44" s="77"/>
      <c r="L44" s="78"/>
      <c r="M44" s="41"/>
      <c r="N44" s="45">
        <v>2400</v>
      </c>
      <c r="O44" s="49">
        <f>Blad1!AB41*(((Plain!$D$5-Plain!$F$5)/(LN((Plain!$D$5-Plain!$H$5)/(Plain!$F$5-Plain!$H$5))))/49.8329)^Blad1!$AC$33</f>
        <v>0</v>
      </c>
      <c r="P44" s="49">
        <f>Blad1!AD41*(((Plain!$D$5-Plain!$F$5)/(LN((Plain!$D$5-Plain!$H$5)/(Plain!$F$5-Plain!$H$5))))/49.8329)^Blad1!$AE$33</f>
        <v>0</v>
      </c>
      <c r="Q44" s="49">
        <f>Blad1!AF41*(((Plain!$D$5-Plain!$F$5)/(LN((Plain!$D$5-Plain!$H$5)/(Plain!$F$5-Plain!$H$5))))/49.8329)^Blad1!$AG$33</f>
        <v>0</v>
      </c>
    </row>
    <row r="45" spans="2:17" s="9" customFormat="1" x14ac:dyDescent="0.25">
      <c r="B45" s="13"/>
      <c r="C45" s="45">
        <v>1344</v>
      </c>
      <c r="D45" s="71">
        <f>Blad1!$E42*(((Plain!$D$5-Plain!$F$5)/(LN((Plain!$D$5-Plain!$H$5)/(Plain!$F$5-Plain!$H$5))))/49.8329)^Blad1!$F$33</f>
        <v>860.64344615490529</v>
      </c>
      <c r="E45" s="23"/>
      <c r="F45" s="37"/>
      <c r="G45" s="41"/>
      <c r="H45" s="69"/>
      <c r="I45" s="76"/>
      <c r="J45" s="77"/>
      <c r="K45" s="77"/>
      <c r="L45" s="78"/>
      <c r="M45" s="41"/>
      <c r="N45" s="45">
        <v>2600</v>
      </c>
      <c r="O45" s="49"/>
      <c r="P45" s="49"/>
      <c r="Q45" s="49"/>
    </row>
    <row r="46" spans="2:17" s="9" customFormat="1" x14ac:dyDescent="0.25">
      <c r="B46" s="13"/>
      <c r="C46" s="45">
        <v>1426</v>
      </c>
      <c r="D46" s="71">
        <f>Blad1!$E43*(((Plain!$D$5-Plain!$F$5)/(LN((Plain!$D$5-Plain!$H$5)/(Plain!$F$5-Plain!$H$5))))/49.8329)^Blad1!$F$33</f>
        <v>914.69605283414626</v>
      </c>
      <c r="E46" s="23"/>
      <c r="F46" s="37"/>
      <c r="G46" s="41"/>
      <c r="H46" s="69"/>
      <c r="I46" s="76"/>
      <c r="J46" s="77"/>
      <c r="K46" s="77"/>
      <c r="L46" s="78"/>
      <c r="M46" s="41"/>
      <c r="N46" s="45">
        <v>2800</v>
      </c>
      <c r="O46" s="49">
        <f>Blad1!AB43*(((Plain!$D$5-Plain!$F$5)/(LN((Plain!$D$5-Plain!$H$5)/(Plain!$F$5-Plain!$H$5))))/49.8329)^Blad1!$AC$33</f>
        <v>0</v>
      </c>
      <c r="P46" s="49">
        <f>Blad1!AD43*(((Plain!$D$5-Plain!$F$5)/(LN((Plain!$D$5-Plain!$H$5)/(Plain!$F$5-Plain!$H$5))))/49.8329)^Blad1!$AE$33</f>
        <v>0</v>
      </c>
      <c r="Q46" s="49">
        <f>Blad1!AF43*(((Plain!$D$5-Plain!$F$5)/(LN((Plain!$D$5-Plain!$H$5)/(Plain!$F$5-Plain!$H$5))))/49.8329)^Blad1!$AG$33</f>
        <v>0</v>
      </c>
    </row>
    <row r="47" spans="2:17" s="9" customFormat="1" x14ac:dyDescent="0.25">
      <c r="B47" s="1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2:17" s="9" customFormat="1" ht="15.6" x14ac:dyDescent="0.3">
      <c r="B48" s="13"/>
      <c r="C48" s="42"/>
      <c r="D48" s="43"/>
      <c r="E48" s="43"/>
      <c r="F48" s="43"/>
      <c r="G48" s="41"/>
      <c r="H48" s="103"/>
      <c r="I48" s="74"/>
      <c r="J48" s="74"/>
      <c r="K48" s="74"/>
      <c r="L48" s="74"/>
      <c r="M48" s="41"/>
      <c r="N48" s="46" t="s">
        <v>20</v>
      </c>
      <c r="O48" s="41"/>
      <c r="P48" s="36"/>
    </row>
    <row r="49" spans="2:17" s="9" customFormat="1" x14ac:dyDescent="0.25">
      <c r="B49" s="13"/>
      <c r="C49" s="41"/>
      <c r="D49" s="41"/>
      <c r="E49" s="41"/>
      <c r="F49" s="41"/>
      <c r="G49" s="41"/>
      <c r="H49" s="74"/>
      <c r="I49" s="74"/>
      <c r="J49" s="74"/>
      <c r="K49" s="74"/>
      <c r="L49" s="74"/>
      <c r="M49" s="41"/>
      <c r="N49" s="41"/>
      <c r="O49" s="41"/>
    </row>
    <row r="50" spans="2:17" s="9" customFormat="1" ht="21" x14ac:dyDescent="0.4">
      <c r="B50" s="13"/>
      <c r="C50" s="80" t="s">
        <v>25</v>
      </c>
      <c r="D50" s="104"/>
      <c r="E50" s="67"/>
      <c r="F50" s="79"/>
      <c r="G50" s="41"/>
      <c r="H50" s="72"/>
      <c r="I50" s="72"/>
      <c r="J50" s="72"/>
      <c r="K50" s="72"/>
      <c r="L50" s="73"/>
      <c r="M50" s="41"/>
      <c r="N50" s="57" t="s">
        <v>15</v>
      </c>
      <c r="O50" s="58"/>
      <c r="P50" s="58"/>
      <c r="Q50" s="59"/>
    </row>
    <row r="51" spans="2:17" s="9" customFormat="1" x14ac:dyDescent="0.25">
      <c r="B51" s="13"/>
      <c r="C51" s="48" t="s">
        <v>8</v>
      </c>
      <c r="D51" s="82" t="s">
        <v>12</v>
      </c>
      <c r="E51" s="69"/>
      <c r="F51" s="69"/>
      <c r="G51" s="41"/>
      <c r="H51" s="74"/>
      <c r="I51" s="75"/>
      <c r="J51" s="73"/>
      <c r="K51" s="73"/>
      <c r="L51" s="73"/>
      <c r="M51" s="41"/>
      <c r="N51" s="56"/>
      <c r="O51" s="60"/>
      <c r="P51" s="60"/>
      <c r="Q51" s="61"/>
    </row>
    <row r="52" spans="2:17" x14ac:dyDescent="0.25">
      <c r="C52" s="45">
        <v>80</v>
      </c>
      <c r="D52" s="71">
        <f>Blad1!$E49*(((Plain!$D$5-Plain!$F$5)/(LN((Plain!$D$5-Plain!$H$5)/(Plain!$F$5-Plain!$H$5))))/49.8329)^Blad1!$F$54</f>
        <v>65.654108397655023</v>
      </c>
      <c r="E52" s="23"/>
      <c r="F52" s="37"/>
      <c r="G52" s="41"/>
      <c r="H52" s="69"/>
      <c r="I52" s="76"/>
      <c r="J52" s="77"/>
      <c r="K52" s="77"/>
      <c r="L52" s="78"/>
      <c r="M52" s="41"/>
      <c r="N52" s="45">
        <v>500</v>
      </c>
      <c r="O52" s="53" t="s">
        <v>18</v>
      </c>
      <c r="P52" s="53" t="s">
        <v>18</v>
      </c>
      <c r="Q52" s="54" t="s">
        <v>18</v>
      </c>
    </row>
    <row r="53" spans="2:17" x14ac:dyDescent="0.25">
      <c r="C53" s="45">
        <v>278</v>
      </c>
      <c r="D53" s="71">
        <f>Blad1!$E50*(((Plain!$D$5-Plain!$F$5)/(LN((Plain!$D$5-Plain!$H$5)/(Plain!$F$5-Plain!$H$5))))/49.8329)^Blad1!$F$54</f>
        <v>196.9623251929651</v>
      </c>
      <c r="E53" s="23"/>
      <c r="F53" s="37"/>
      <c r="G53" s="41"/>
      <c r="H53" s="69"/>
      <c r="I53" s="76"/>
      <c r="J53" s="77"/>
      <c r="K53" s="77"/>
      <c r="L53" s="78"/>
      <c r="M53" s="41"/>
      <c r="N53" s="45">
        <v>600</v>
      </c>
      <c r="O53" s="49">
        <f>Blad1!AB50*(((Plain!$D$5-Plain!$F$5)/(LN((Plain!$D$5-Plain!$H$5)/(Plain!$F$5-Plain!$H$5))))/49.8329)^Blad1!$AC$33</f>
        <v>0</v>
      </c>
      <c r="P53" s="49">
        <f>Blad1!AD50*(((Plain!$D$5-Plain!$F$5)/(LN((Plain!$D$5-Plain!$H$5)/(Plain!$F$5-Plain!$H$5))))/49.8329)^Blad1!$AE$33</f>
        <v>0</v>
      </c>
      <c r="Q53" s="49">
        <f>Blad1!AF50*(((Plain!$D$5-Plain!$F$5)/(LN((Plain!$D$5-Plain!$H$5)/(Plain!$F$5-Plain!$H$5))))/49.8329)^Blad1!$AG$33</f>
        <v>0</v>
      </c>
    </row>
    <row r="54" spans="2:17" s="9" customFormat="1" x14ac:dyDescent="0.25">
      <c r="B54" s="13"/>
      <c r="C54" s="45">
        <v>360</v>
      </c>
      <c r="D54" s="71">
        <f>Blad1!$E51*(((Plain!$D$5-Plain!$F$5)/(LN((Plain!$D$5-Plain!$H$5)/(Plain!$F$5-Plain!$H$5))))/49.8329)^Blad1!$F$54</f>
        <v>262.61643359062009</v>
      </c>
      <c r="E54" s="23"/>
      <c r="F54" s="37"/>
      <c r="G54" s="41"/>
      <c r="H54" s="69"/>
      <c r="I54" s="76"/>
      <c r="J54" s="77"/>
      <c r="K54" s="77"/>
      <c r="L54" s="78"/>
      <c r="M54" s="41"/>
      <c r="N54" s="45">
        <v>700</v>
      </c>
      <c r="O54" s="49">
        <f>Blad1!AB51*(((Plain!$D$5-Plain!$F$5)/(LN((Plain!$D$5-Plain!$H$5)/(Plain!$F$5-Plain!$H$5))))/49.8329)^Blad1!$AC$33</f>
        <v>0</v>
      </c>
      <c r="P54" s="49">
        <f>Blad1!AD51*(((Plain!$D$5-Plain!$F$5)/(LN((Plain!$D$5-Plain!$H$5)/(Plain!$F$5-Plain!$H$5))))/49.8329)^Blad1!$AE$33</f>
        <v>0</v>
      </c>
      <c r="Q54" s="49">
        <f>Blad1!AF51*(((Plain!$D$5-Plain!$F$5)/(LN((Plain!$D$5-Plain!$H$5)/(Plain!$F$5-Plain!$H$5))))/49.8329)^Blad1!$AG$33</f>
        <v>0</v>
      </c>
    </row>
    <row r="55" spans="2:17" s="9" customFormat="1" x14ac:dyDescent="0.25">
      <c r="B55" s="13"/>
      <c r="C55" s="45">
        <v>442</v>
      </c>
      <c r="D55" s="71">
        <f>Blad1!$E52*(((Plain!$D$5-Plain!$F$5)/(LN((Plain!$D$5-Plain!$H$5)/(Plain!$F$5-Plain!$H$5))))/49.8329)^Blad1!$F$54</f>
        <v>328.27054198827511</v>
      </c>
      <c r="E55" s="23"/>
      <c r="F55" s="37"/>
      <c r="G55" s="41"/>
      <c r="H55" s="69"/>
      <c r="I55" s="76"/>
      <c r="J55" s="77"/>
      <c r="K55" s="77"/>
      <c r="L55" s="78"/>
      <c r="M55" s="41"/>
      <c r="N55" s="45">
        <v>800</v>
      </c>
      <c r="O55" s="49">
        <f>Blad1!AB52*(((Plain!$D$5-Plain!$F$5)/(LN((Plain!$D$5-Plain!$H$5)/(Plain!$F$5-Plain!$H$5))))/49.8329)^Blad1!$AC$33</f>
        <v>0</v>
      </c>
      <c r="P55" s="49">
        <f>Blad1!AD52*(((Plain!$D$5-Plain!$F$5)/(LN((Plain!$D$5-Plain!$H$5)/(Plain!$F$5-Plain!$H$5))))/49.8329)^Blad1!$AE$33</f>
        <v>0</v>
      </c>
      <c r="Q55" s="49">
        <f>Blad1!AF52*(((Plain!$D$5-Plain!$F$5)/(LN((Plain!$D$5-Plain!$H$5)/(Plain!$F$5-Plain!$H$5))))/49.8329)^Blad1!$AG$33</f>
        <v>0</v>
      </c>
    </row>
    <row r="56" spans="2:17" s="9" customFormat="1" x14ac:dyDescent="0.25">
      <c r="B56" s="13"/>
      <c r="C56" s="45">
        <v>524</v>
      </c>
      <c r="D56" s="71">
        <f>Blad1!$E53*(((Plain!$D$5-Plain!$F$5)/(LN((Plain!$D$5-Plain!$H$5)/(Plain!$F$5-Plain!$H$5))))/49.8329)^Blad1!$F$54</f>
        <v>393.92465038593019</v>
      </c>
      <c r="E56" s="23"/>
      <c r="F56" s="37"/>
      <c r="G56" s="41"/>
      <c r="H56" s="69"/>
      <c r="I56" s="76"/>
      <c r="J56" s="77"/>
      <c r="K56" s="77"/>
      <c r="L56" s="78"/>
      <c r="M56" s="41"/>
      <c r="N56" s="45">
        <v>900</v>
      </c>
      <c r="O56" s="49">
        <f>Blad1!AB53*(((Plain!$D$5-Plain!$F$5)/(LN((Plain!$D$5-Plain!$H$5)/(Plain!$F$5-Plain!$H$5))))/49.8329)^Blad1!$AC$33</f>
        <v>0</v>
      </c>
      <c r="P56" s="49">
        <f>Blad1!AD53*(((Plain!$D$5-Plain!$F$5)/(LN((Plain!$D$5-Plain!$H$5)/(Plain!$F$5-Plain!$H$5))))/49.8329)^Blad1!$AE$33</f>
        <v>0</v>
      </c>
      <c r="Q56" s="49">
        <f>Blad1!AF53*(((Plain!$D$5-Plain!$F$5)/(LN((Plain!$D$5-Plain!$H$5)/(Plain!$F$5-Plain!$H$5))))/49.8329)^Blad1!$AG$33</f>
        <v>0</v>
      </c>
    </row>
    <row r="57" spans="2:17" s="9" customFormat="1" x14ac:dyDescent="0.25">
      <c r="B57" s="13"/>
      <c r="C57" s="45">
        <v>606</v>
      </c>
      <c r="D57" s="71">
        <f>Blad1!$E54*(((Plain!$D$5-Plain!$F$5)/(LN((Plain!$D$5-Plain!$H$5)/(Plain!$F$5-Plain!$H$5))))/49.8329)^Blad1!$F$54</f>
        <v>459.57875878358522</v>
      </c>
      <c r="E57" s="23"/>
      <c r="F57" s="37"/>
      <c r="G57" s="41"/>
      <c r="H57" s="69"/>
      <c r="I57" s="76"/>
      <c r="J57" s="77"/>
      <c r="K57" s="77"/>
      <c r="L57" s="78"/>
      <c r="M57" s="41"/>
      <c r="N57" s="45">
        <v>1000</v>
      </c>
      <c r="O57" s="49">
        <f>Blad1!AB54*(((Plain!$D$5-Plain!$F$5)/(LN((Plain!$D$5-Plain!$H$5)/(Plain!$F$5-Plain!$H$5))))/49.8329)^Blad1!$AC$33</f>
        <v>0</v>
      </c>
      <c r="P57" s="49">
        <f>Blad1!AD54*(((Plain!$D$5-Plain!$F$5)/(LN((Plain!$D$5-Plain!$H$5)/(Plain!$F$5-Plain!$H$5))))/49.8329)^Blad1!$AE$33</f>
        <v>0</v>
      </c>
      <c r="Q57" s="49">
        <f>Blad1!AF54*(((Plain!$D$5-Plain!$F$5)/(LN((Plain!$D$5-Plain!$H$5)/(Plain!$F$5-Plain!$H$5))))/49.8329)^Blad1!$AG$33</f>
        <v>0</v>
      </c>
    </row>
    <row r="58" spans="2:17" s="9" customFormat="1" x14ac:dyDescent="0.25">
      <c r="B58" s="13"/>
      <c r="C58" s="45">
        <v>688</v>
      </c>
      <c r="D58" s="71">
        <f>Blad1!$E55*(((Plain!$D$5-Plain!$F$5)/(LN((Plain!$D$5-Plain!$H$5)/(Plain!$F$5-Plain!$H$5))))/49.8329)^Blad1!$F$54</f>
        <v>525.23286718124018</v>
      </c>
      <c r="E58" s="23"/>
      <c r="F58" s="37"/>
      <c r="G58" s="41"/>
      <c r="H58" s="69"/>
      <c r="I58" s="76"/>
      <c r="J58" s="77"/>
      <c r="K58" s="77"/>
      <c r="L58" s="78"/>
      <c r="M58" s="41"/>
      <c r="N58" s="45">
        <v>1100</v>
      </c>
      <c r="O58" s="49">
        <f>Blad1!AB55*(((Plain!$D$5-Plain!$F$5)/(LN((Plain!$D$5-Plain!$H$5)/(Plain!$F$5-Plain!$H$5))))/49.8329)^Blad1!$AC$33</f>
        <v>0</v>
      </c>
      <c r="P58" s="49">
        <f>Blad1!AD55*(((Plain!$D$5-Plain!$F$5)/(LN((Plain!$D$5-Plain!$H$5)/(Plain!$F$5-Plain!$H$5))))/49.8329)^Blad1!$AE$33</f>
        <v>0</v>
      </c>
      <c r="Q58" s="49">
        <f>Blad1!AF55*(((Plain!$D$5-Plain!$F$5)/(LN((Plain!$D$5-Plain!$H$5)/(Plain!$F$5-Plain!$H$5))))/49.8329)^Blad1!$AG$33</f>
        <v>0</v>
      </c>
    </row>
    <row r="59" spans="2:17" s="9" customFormat="1" x14ac:dyDescent="0.25">
      <c r="B59" s="13"/>
      <c r="C59" s="45">
        <v>770</v>
      </c>
      <c r="D59" s="71">
        <f>Blad1!$E56*(((Plain!$D$5-Plain!$F$5)/(LN((Plain!$D$5-Plain!$H$5)/(Plain!$F$5-Plain!$H$5))))/49.8329)^Blad1!$F$54</f>
        <v>590.8869755788952</v>
      </c>
      <c r="E59" s="23"/>
      <c r="F59" s="37"/>
      <c r="G59" s="41"/>
      <c r="H59" s="69"/>
      <c r="I59" s="76"/>
      <c r="J59" s="77"/>
      <c r="K59" s="77"/>
      <c r="L59" s="78"/>
      <c r="M59" s="41"/>
      <c r="N59" s="45">
        <v>1200</v>
      </c>
      <c r="O59" s="49">
        <f>Blad1!AB56*(((Plain!$D$5-Plain!$F$5)/(LN((Plain!$D$5-Plain!$H$5)/(Plain!$F$5-Plain!$H$5))))/49.8329)^Blad1!$AC$33</f>
        <v>0</v>
      </c>
      <c r="P59" s="49">
        <f>Blad1!AD56*(((Plain!$D$5-Plain!$F$5)/(LN((Plain!$D$5-Plain!$H$5)/(Plain!$F$5-Plain!$H$5))))/49.8329)^Blad1!$AE$33</f>
        <v>0</v>
      </c>
      <c r="Q59" s="49">
        <f>Blad1!AF56*(((Plain!$D$5-Plain!$F$5)/(LN((Plain!$D$5-Plain!$H$5)/(Plain!$F$5-Plain!$H$5))))/49.8329)^Blad1!$AG$33</f>
        <v>0</v>
      </c>
    </row>
    <row r="60" spans="2:17" s="9" customFormat="1" x14ac:dyDescent="0.25">
      <c r="B60" s="13"/>
      <c r="C60" s="45">
        <v>852</v>
      </c>
      <c r="D60" s="71">
        <f>Blad1!$E57*(((Plain!$D$5-Plain!$F$5)/(LN((Plain!$D$5-Plain!$H$5)/(Plain!$F$5-Plain!$H$5))))/49.8329)^Blad1!$F$54</f>
        <v>656.54108397655023</v>
      </c>
      <c r="E60" s="23"/>
      <c r="F60" s="37"/>
      <c r="G60" s="41"/>
      <c r="H60" s="69"/>
      <c r="I60" s="76"/>
      <c r="J60" s="77"/>
      <c r="K60" s="77"/>
      <c r="L60" s="78"/>
      <c r="M60" s="41"/>
      <c r="N60" s="45">
        <v>1400</v>
      </c>
      <c r="O60" s="49">
        <f>Blad1!AB57*(((Plain!$D$5-Plain!$F$5)/(LN((Plain!$D$5-Plain!$H$5)/(Plain!$F$5-Plain!$H$5))))/49.8329)^Blad1!$AC$33</f>
        <v>0</v>
      </c>
      <c r="P60" s="49">
        <f>Blad1!AD57*(((Plain!$D$5-Plain!$F$5)/(LN((Plain!$D$5-Plain!$H$5)/(Plain!$F$5-Plain!$H$5))))/49.8329)^Blad1!$AE$33</f>
        <v>0</v>
      </c>
      <c r="Q60" s="49">
        <f>Blad1!AF57*(((Plain!$D$5-Plain!$F$5)/(LN((Plain!$D$5-Plain!$H$5)/(Plain!$F$5-Plain!$H$5))))/49.8329)^Blad1!$AG$33</f>
        <v>0</v>
      </c>
    </row>
    <row r="61" spans="2:17" s="9" customFormat="1" x14ac:dyDescent="0.25">
      <c r="B61" s="13"/>
      <c r="C61" s="45">
        <v>934</v>
      </c>
      <c r="D61" s="71">
        <f>Blad1!$E58*(((Plain!$D$5-Plain!$F$5)/(LN((Plain!$D$5-Plain!$H$5)/(Plain!$F$5-Plain!$H$5))))/49.8329)^Blad1!$F$54</f>
        <v>722.19519237420536</v>
      </c>
      <c r="E61" s="23"/>
      <c r="F61" s="37"/>
      <c r="G61" s="41"/>
      <c r="H61" s="69"/>
      <c r="I61" s="76"/>
      <c r="J61" s="77"/>
      <c r="K61" s="77"/>
      <c r="L61" s="78"/>
      <c r="M61" s="41"/>
      <c r="N61" s="45">
        <v>1600</v>
      </c>
      <c r="O61" s="49">
        <f>Blad1!AB58*(((Plain!$D$5-Plain!$F$5)/(LN((Plain!$D$5-Plain!$H$5)/(Plain!$F$5-Plain!$H$5))))/49.8329)^Blad1!$AC$33</f>
        <v>0</v>
      </c>
      <c r="P61" s="49">
        <f>Blad1!AD58*(((Plain!$D$5-Plain!$F$5)/(LN((Plain!$D$5-Plain!$H$5)/(Plain!$F$5-Plain!$H$5))))/49.8329)^Blad1!$AE$33</f>
        <v>0</v>
      </c>
      <c r="Q61" s="49">
        <f>Blad1!AF58*(((Plain!$D$5-Plain!$F$5)/(LN((Plain!$D$5-Plain!$H$5)/(Plain!$F$5-Plain!$H$5))))/49.8329)^Blad1!$AG$33</f>
        <v>0</v>
      </c>
    </row>
    <row r="62" spans="2:17" s="9" customFormat="1" x14ac:dyDescent="0.25">
      <c r="B62" s="13"/>
      <c r="C62" s="45">
        <v>1016</v>
      </c>
      <c r="D62" s="71">
        <f>Blad1!$E59*(((Plain!$D$5-Plain!$F$5)/(LN((Plain!$D$5-Plain!$H$5)/(Plain!$F$5-Plain!$H$5))))/49.8329)^Blad1!$F$54</f>
        <v>787.84930077186038</v>
      </c>
      <c r="E62" s="23"/>
      <c r="F62" s="37"/>
      <c r="G62" s="41"/>
      <c r="H62" s="69"/>
      <c r="I62" s="76"/>
      <c r="J62" s="77"/>
      <c r="K62" s="77"/>
      <c r="L62" s="78"/>
      <c r="M62" s="41"/>
      <c r="N62" s="45">
        <v>1800</v>
      </c>
      <c r="O62" s="49">
        <f>Blad1!AB59*(((Plain!$D$5-Plain!$F$5)/(LN((Plain!$D$5-Plain!$H$5)/(Plain!$F$5-Plain!$H$5))))/49.8329)^Blad1!$AC$33</f>
        <v>0</v>
      </c>
      <c r="P62" s="49">
        <f>Blad1!AD59*(((Plain!$D$5-Plain!$F$5)/(LN((Plain!$D$5-Plain!$H$5)/(Plain!$F$5-Plain!$H$5))))/49.8329)^Blad1!$AE$33</f>
        <v>0</v>
      </c>
      <c r="Q62" s="49">
        <f>Blad1!AF59*(((Plain!$D$5-Plain!$F$5)/(LN((Plain!$D$5-Plain!$H$5)/(Plain!$F$5-Plain!$H$5))))/49.8329)^Blad1!$AG$33</f>
        <v>0</v>
      </c>
    </row>
    <row r="63" spans="2:17" s="9" customFormat="1" x14ac:dyDescent="0.25">
      <c r="B63" s="13"/>
      <c r="C63" s="45">
        <v>1098</v>
      </c>
      <c r="D63" s="71">
        <f>Blad1!$E60*(((Plain!$D$5-Plain!$F$5)/(LN((Plain!$D$5-Plain!$H$5)/(Plain!$F$5-Plain!$H$5))))/49.8329)^Blad1!$F$54</f>
        <v>853.50340916951541</v>
      </c>
      <c r="E63" s="23"/>
      <c r="F63" s="37"/>
      <c r="G63" s="41"/>
      <c r="H63" s="69"/>
      <c r="I63" s="76"/>
      <c r="J63" s="77"/>
      <c r="K63" s="77"/>
      <c r="L63" s="78"/>
      <c r="M63" s="41"/>
      <c r="N63" s="45">
        <v>2000</v>
      </c>
      <c r="O63" s="49">
        <f>Blad1!AB60*(((Plain!$D$5-Plain!$F$5)/(LN((Plain!$D$5-Plain!$H$5)/(Plain!$F$5-Plain!$H$5))))/49.8329)^Blad1!$AC$33</f>
        <v>0</v>
      </c>
      <c r="P63" s="49">
        <f>Blad1!AD60*(((Plain!$D$5-Plain!$F$5)/(LN((Plain!$D$5-Plain!$H$5)/(Plain!$F$5-Plain!$H$5))))/49.8329)^Blad1!$AE$33</f>
        <v>0</v>
      </c>
      <c r="Q63" s="49">
        <f>Blad1!AF60*(((Plain!$D$5-Plain!$F$5)/(LN((Plain!$D$5-Plain!$H$5)/(Plain!$F$5-Plain!$H$5))))/49.8329)^Blad1!$AG$33</f>
        <v>0</v>
      </c>
    </row>
    <row r="64" spans="2:17" s="9" customFormat="1" x14ac:dyDescent="0.25">
      <c r="B64" s="13"/>
      <c r="C64" s="45">
        <v>1180</v>
      </c>
      <c r="D64" s="71">
        <f>Blad1!$E61*(((Plain!$D$5-Plain!$F$5)/(LN((Plain!$D$5-Plain!$H$5)/(Plain!$F$5-Plain!$H$5))))/49.8329)^Blad1!$F$54</f>
        <v>919.15751756717043</v>
      </c>
      <c r="E64" s="23"/>
      <c r="F64" s="37"/>
      <c r="G64" s="41"/>
      <c r="H64" s="69"/>
      <c r="I64" s="76"/>
      <c r="J64" s="77"/>
      <c r="K64" s="77"/>
      <c r="L64" s="78"/>
      <c r="M64" s="41"/>
      <c r="N64" s="45">
        <v>2200</v>
      </c>
      <c r="O64" s="49"/>
      <c r="P64" s="49"/>
      <c r="Q64" s="49"/>
    </row>
    <row r="65" spans="2:17" s="9" customFormat="1" x14ac:dyDescent="0.25">
      <c r="B65" s="13"/>
      <c r="C65" s="45">
        <v>1262</v>
      </c>
      <c r="D65" s="71">
        <f>Blad1!$E62*(((Plain!$D$5-Plain!$F$5)/(LN((Plain!$D$5-Plain!$H$5)/(Plain!$F$5-Plain!$H$5))))/49.8329)^Blad1!$F$54</f>
        <v>984.81162596482545</v>
      </c>
      <c r="E65" s="23"/>
      <c r="F65" s="37"/>
      <c r="G65" s="41"/>
      <c r="H65" s="69"/>
      <c r="I65" s="76"/>
      <c r="J65" s="77"/>
      <c r="K65" s="77"/>
      <c r="L65" s="78"/>
      <c r="M65" s="41"/>
      <c r="N65" s="45">
        <v>2400</v>
      </c>
      <c r="O65" s="49">
        <f>Blad1!AB62*(((Plain!$D$5-Plain!$F$5)/(LN((Plain!$D$5-Plain!$H$5)/(Plain!$F$5-Plain!$H$5))))/49.8329)^Blad1!$AC$33</f>
        <v>0</v>
      </c>
      <c r="P65" s="49">
        <f>Blad1!AD62*(((Plain!$D$5-Plain!$F$5)/(LN((Plain!$D$5-Plain!$H$5)/(Plain!$F$5-Plain!$H$5))))/49.8329)^Blad1!$AE$33</f>
        <v>0</v>
      </c>
      <c r="Q65" s="49">
        <f>Blad1!AF62*(((Plain!$D$5-Plain!$F$5)/(LN((Plain!$D$5-Plain!$H$5)/(Plain!$F$5-Plain!$H$5))))/49.8329)^Blad1!$AG$33</f>
        <v>0</v>
      </c>
    </row>
    <row r="66" spans="2:17" s="9" customFormat="1" x14ac:dyDescent="0.25">
      <c r="B66" s="13"/>
      <c r="C66" s="45">
        <v>1344</v>
      </c>
      <c r="D66" s="71">
        <f>Blad1!$E63*(((Plain!$D$5-Plain!$F$5)/(LN((Plain!$D$5-Plain!$H$5)/(Plain!$F$5-Plain!$H$5))))/49.8329)^Blad1!$F$54</f>
        <v>1050.4657343624804</v>
      </c>
      <c r="E66" s="23"/>
      <c r="F66" s="37"/>
      <c r="G66" s="41"/>
      <c r="H66" s="69"/>
      <c r="I66" s="76"/>
      <c r="J66" s="77"/>
      <c r="K66" s="77"/>
      <c r="L66" s="78"/>
      <c r="M66" s="41"/>
      <c r="N66" s="45">
        <v>2600</v>
      </c>
      <c r="O66" s="49"/>
      <c r="P66" s="49"/>
      <c r="Q66" s="49"/>
    </row>
    <row r="67" spans="2:17" s="9" customFormat="1" x14ac:dyDescent="0.25">
      <c r="B67" s="13"/>
      <c r="C67" s="45">
        <v>1426</v>
      </c>
      <c r="D67" s="71">
        <f>Blad1!$E64*(((Plain!$D$5-Plain!$F$5)/(LN((Plain!$D$5-Plain!$H$5)/(Plain!$F$5-Plain!$H$5))))/49.8329)^Blad1!$F$54</f>
        <v>1116.1198427601355</v>
      </c>
      <c r="E67" s="23"/>
      <c r="F67" s="37"/>
      <c r="G67" s="41"/>
      <c r="H67" s="69"/>
      <c r="I67" s="76"/>
      <c r="J67" s="77"/>
      <c r="K67" s="77"/>
      <c r="L67" s="78"/>
      <c r="M67" s="41"/>
      <c r="N67" s="45">
        <v>2800</v>
      </c>
      <c r="O67" s="49">
        <f>Blad1!AB64*(((Plain!$D$5-Plain!$F$5)/(LN((Plain!$D$5-Plain!$H$5)/(Plain!$F$5-Plain!$H$5))))/49.8329)^Blad1!$AC$33</f>
        <v>0</v>
      </c>
      <c r="P67" s="49">
        <f>Blad1!AD64*(((Plain!$D$5-Plain!$F$5)/(LN((Plain!$D$5-Plain!$H$5)/(Plain!$F$5-Plain!$H$5))))/49.8329)^Blad1!$AE$33</f>
        <v>0</v>
      </c>
      <c r="Q67" s="49">
        <f>Blad1!AF64*(((Plain!$D$5-Plain!$F$5)/(LN((Plain!$D$5-Plain!$H$5)/(Plain!$F$5-Plain!$H$5))))/49.8329)^Blad1!$AG$33</f>
        <v>0</v>
      </c>
    </row>
    <row r="68" spans="2:17" s="9" customFormat="1" x14ac:dyDescent="0.25">
      <c r="B68" s="1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7" s="9" customFormat="1" x14ac:dyDescent="0.25">
      <c r="B69" s="1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50"/>
      <c r="O69" s="51"/>
      <c r="P69" s="51"/>
      <c r="Q69" s="51"/>
    </row>
    <row r="70" spans="2:17" s="9" customFormat="1" x14ac:dyDescent="0.25">
      <c r="B70" s="13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50"/>
      <c r="O70" s="51"/>
      <c r="P70" s="51"/>
      <c r="Q70" s="51"/>
    </row>
    <row r="71" spans="2:17" s="9" customFormat="1" ht="17.399999999999999" x14ac:dyDescent="0.3">
      <c r="B71" s="13"/>
      <c r="C71" s="80" t="s">
        <v>28</v>
      </c>
      <c r="D71" s="104"/>
      <c r="E71" s="41"/>
      <c r="F71" s="41"/>
      <c r="G71" s="41"/>
      <c r="H71" s="41"/>
      <c r="I71" s="41"/>
      <c r="J71" s="41"/>
      <c r="K71" s="41"/>
      <c r="L71" s="41"/>
      <c r="M71" s="41"/>
      <c r="N71" s="50"/>
      <c r="O71" s="51"/>
      <c r="P71" s="51"/>
      <c r="Q71" s="51"/>
    </row>
    <row r="72" spans="2:17" s="9" customFormat="1" x14ac:dyDescent="0.25">
      <c r="B72" s="13"/>
      <c r="C72" s="48" t="s">
        <v>8</v>
      </c>
      <c r="D72" s="82" t="s">
        <v>12</v>
      </c>
      <c r="E72" s="41"/>
      <c r="F72" s="41"/>
      <c r="G72" s="41"/>
      <c r="H72" s="41"/>
      <c r="I72" s="41"/>
      <c r="J72" s="41"/>
      <c r="K72" s="41"/>
      <c r="L72" s="41"/>
      <c r="M72" s="41"/>
      <c r="N72" s="50"/>
      <c r="O72" s="51"/>
      <c r="P72" s="51"/>
      <c r="Q72" s="51"/>
    </row>
    <row r="73" spans="2:17" s="9" customFormat="1" x14ac:dyDescent="0.25">
      <c r="B73" s="13"/>
      <c r="C73" s="45">
        <v>80</v>
      </c>
      <c r="D73" s="71">
        <f>Blad1!$E70*(((Plain!$D$5-Plain!$F$5)/(LN((Plain!$D$5-Plain!$H$5)/(Plain!$F$5-Plain!$H$5))))/49.8329)^Blad1!$F$54</f>
        <v>85.244447193729513</v>
      </c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7" s="9" customFormat="1" x14ac:dyDescent="0.25">
      <c r="B74" s="13"/>
      <c r="C74" s="45">
        <v>278</v>
      </c>
      <c r="D74" s="71">
        <f>Blad1!$E71*(((Plain!$D$5-Plain!$F$5)/(LN((Plain!$D$5-Plain!$H$5)/(Plain!$F$5-Plain!$H$5))))/49.8329)^Blad1!$F$54</f>
        <v>255.73334158118854</v>
      </c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7" s="9" customFormat="1" x14ac:dyDescent="0.25">
      <c r="B75" s="13"/>
      <c r="C75" s="45">
        <v>360</v>
      </c>
      <c r="D75" s="71">
        <f>Blad1!$E72*(((Plain!$D$5-Plain!$F$5)/(LN((Plain!$D$5-Plain!$H$5)/(Plain!$F$5-Plain!$H$5))))/49.8329)^Blad1!$F$54</f>
        <v>340.97778877491805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7" s="9" customFormat="1" x14ac:dyDescent="0.25">
      <c r="B76" s="13"/>
      <c r="C76" s="45">
        <v>442</v>
      </c>
      <c r="D76" s="71">
        <f>Blad1!$E73*(((Plain!$D$5-Plain!$F$5)/(LN((Plain!$D$5-Plain!$H$5)/(Plain!$F$5-Plain!$H$5))))/49.8329)^Blad1!$F$54</f>
        <v>426.22223596864757</v>
      </c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7" s="9" customFormat="1" x14ac:dyDescent="0.25">
      <c r="B77" s="13"/>
      <c r="C77" s="45">
        <v>524</v>
      </c>
      <c r="D77" s="71">
        <f>Blad1!$E74*(((Plain!$D$5-Plain!$F$5)/(LN((Plain!$D$5-Plain!$H$5)/(Plain!$F$5-Plain!$H$5))))/49.8329)^Blad1!$F$54</f>
        <v>511.46668316237708</v>
      </c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7" s="9" customFormat="1" x14ac:dyDescent="0.25">
      <c r="B78" s="13"/>
      <c r="C78" s="45">
        <v>606</v>
      </c>
      <c r="D78" s="71">
        <f>Blad1!$E75*(((Plain!$D$5-Plain!$F$5)/(LN((Plain!$D$5-Plain!$H$5)/(Plain!$F$5-Plain!$H$5))))/49.8329)^Blad1!$F$54</f>
        <v>596.71113035610654</v>
      </c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7" s="9" customFormat="1" x14ac:dyDescent="0.25">
      <c r="B79" s="13"/>
      <c r="C79" s="45">
        <v>688</v>
      </c>
      <c r="D79" s="71">
        <f>Blad1!$E76*(((Plain!$D$5-Plain!$F$5)/(LN((Plain!$D$5-Plain!$H$5)/(Plain!$F$5-Plain!$H$5))))/49.8329)^Blad1!$F$54</f>
        <v>681.95557754983611</v>
      </c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7" s="9" customFormat="1" x14ac:dyDescent="0.25">
      <c r="B80" s="13"/>
      <c r="C80" s="45">
        <v>770</v>
      </c>
      <c r="D80" s="71">
        <f>Blad1!$E77*(((Plain!$D$5-Plain!$F$5)/(LN((Plain!$D$5-Plain!$H$5)/(Plain!$F$5-Plain!$H$5))))/49.8329)^Blad1!$F$54</f>
        <v>767.20002474356556</v>
      </c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7" s="9" customFormat="1" x14ac:dyDescent="0.25">
      <c r="B81" s="13"/>
      <c r="C81" s="45">
        <v>852</v>
      </c>
      <c r="D81" s="71">
        <f>Blad1!$E78*(((Plain!$D$5-Plain!$F$5)/(LN((Plain!$D$5-Plain!$H$5)/(Plain!$F$5-Plain!$H$5))))/49.8329)^Blad1!$F$54</f>
        <v>852.44447193729513</v>
      </c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7" s="9" customFormat="1" x14ac:dyDescent="0.25">
      <c r="B82" s="13"/>
      <c r="C82" s="45">
        <v>934</v>
      </c>
      <c r="D82" s="71">
        <f>Blad1!$E79*(((Plain!$D$5-Plain!$F$5)/(LN((Plain!$D$5-Plain!$H$5)/(Plain!$F$5-Plain!$H$5))))/49.8329)^Blad1!$F$54</f>
        <v>937.68891913102459</v>
      </c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/>
      <c r="Q82"/>
    </row>
    <row r="83" spans="2:17" x14ac:dyDescent="0.25">
      <c r="C83" s="45">
        <v>1016</v>
      </c>
      <c r="D83" s="71">
        <f>Blad1!$E80*(((Plain!$D$5-Plain!$F$5)/(LN((Plain!$D$5-Plain!$H$5)/(Plain!$F$5-Plain!$H$5))))/49.8329)^Blad1!$F$54</f>
        <v>1022.9333663247542</v>
      </c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7" x14ac:dyDescent="0.25">
      <c r="C84" s="45">
        <v>1098</v>
      </c>
      <c r="D84" s="71">
        <f>Blad1!$E81*(((Plain!$D$5-Plain!$F$5)/(LN((Plain!$D$5-Plain!$H$5)/(Plain!$F$5-Plain!$H$5))))/49.8329)^Blad1!$F$54</f>
        <v>1108.1778135184836</v>
      </c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7" x14ac:dyDescent="0.25">
      <c r="C85" s="45">
        <v>1180</v>
      </c>
      <c r="D85" s="71">
        <f>Blad1!$E82*(((Plain!$D$5-Plain!$F$5)/(LN((Plain!$D$5-Plain!$H$5)/(Plain!$F$5-Plain!$H$5))))/49.8329)^Blad1!$F$54</f>
        <v>1193.4222607122131</v>
      </c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9"/>
      <c r="Q85" s="9"/>
    </row>
    <row r="86" spans="2:17" s="9" customFormat="1" ht="12.75" customHeight="1" x14ac:dyDescent="0.25">
      <c r="B86" s="13"/>
      <c r="C86" s="45">
        <v>1262</v>
      </c>
      <c r="D86" s="71">
        <f>Blad1!$E83*(((Plain!$D$5-Plain!$F$5)/(LN((Plain!$D$5-Plain!$H$5)/(Plain!$F$5-Plain!$H$5))))/49.8329)^Blad1!$F$54</f>
        <v>1278.6667079059428</v>
      </c>
      <c r="E86" s="41"/>
      <c r="F86" s="41"/>
      <c r="G86" s="41"/>
      <c r="H86" s="41"/>
      <c r="I86" s="41"/>
      <c r="J86" s="41"/>
      <c r="K86" s="41"/>
      <c r="L86" s="41"/>
      <c r="M86" s="41"/>
    </row>
    <row r="87" spans="2:17" s="9" customFormat="1" ht="12.75" customHeight="1" x14ac:dyDescent="0.25">
      <c r="B87" s="13"/>
      <c r="C87" s="45">
        <v>1344</v>
      </c>
      <c r="D87" s="71">
        <f>Blad1!$E84*(((Plain!$D$5-Plain!$F$5)/(LN((Plain!$D$5-Plain!$H$5)/(Plain!$F$5-Plain!$H$5))))/49.8329)^Blad1!$F$54</f>
        <v>1363.9111550996722</v>
      </c>
      <c r="E87"/>
      <c r="F87"/>
    </row>
    <row r="88" spans="2:17" s="9" customFormat="1" ht="12.75" customHeight="1" x14ac:dyDescent="0.25">
      <c r="B88" s="13"/>
      <c r="C88" s="45">
        <v>1426</v>
      </c>
      <c r="D88" s="71">
        <f>Blad1!$E85*(((Plain!$D$5-Plain!$F$5)/(LN((Plain!$D$5-Plain!$H$5)/(Plain!$F$5-Plain!$H$5))))/49.8329)^Blad1!$F$54</f>
        <v>1449.1556022934017</v>
      </c>
      <c r="E88"/>
      <c r="F88"/>
    </row>
    <row r="89" spans="2:17" s="9" customFormat="1" ht="12.75" customHeight="1" x14ac:dyDescent="0.25">
      <c r="B89" s="13"/>
      <c r="C89"/>
      <c r="D89"/>
      <c r="E89"/>
      <c r="F89"/>
    </row>
    <row r="90" spans="2:17" s="9" customFormat="1" ht="12.75" customHeight="1" x14ac:dyDescent="0.25">
      <c r="B90" s="13"/>
      <c r="C90"/>
      <c r="D90"/>
      <c r="E90"/>
      <c r="F90"/>
      <c r="N90"/>
      <c r="O90"/>
      <c r="P90"/>
      <c r="Q90"/>
    </row>
    <row r="91" spans="2:17" x14ac:dyDescent="0.25">
      <c r="C91" s="52" t="s">
        <v>9</v>
      </c>
    </row>
    <row r="92" spans="2:17" x14ac:dyDescent="0.25">
      <c r="C92" s="52" t="s">
        <v>10</v>
      </c>
    </row>
  </sheetData>
  <sheetProtection algorithmName="SHA-512" hashValue="cSsRQg8Pq4htrH+q5wB/mMBM73u5POWnLj4ws/C/E6AbLO0VvDEpYzut4QyADKBy2bx67oySkDKlRMDLAXgc5Q==" saltValue="QL9BglbrIpDi6gmQhgjmLw==" spinCount="100000" sheet="1" objects="1" scenarios="1" selectLockedCells="1"/>
  <mergeCells count="14">
    <mergeCell ref="C71:D71"/>
    <mergeCell ref="C8:D8"/>
    <mergeCell ref="C29:D29"/>
    <mergeCell ref="C50:D50"/>
    <mergeCell ref="H29:L29"/>
    <mergeCell ref="I30:L30"/>
    <mergeCell ref="H50:L50"/>
    <mergeCell ref="I51:L51"/>
    <mergeCell ref="N8:Q8"/>
    <mergeCell ref="O9:Q9"/>
    <mergeCell ref="N29:Q29"/>
    <mergeCell ref="O30:Q30"/>
    <mergeCell ref="N50:Q50"/>
    <mergeCell ref="O51:Q51"/>
  </mergeCells>
  <phoneticPr fontId="2" type="noConversion"/>
  <pageMargins left="0.75" right="0.75" top="1" bottom="1" header="0.5" footer="0.5"/>
  <pageSetup paperSize="9" scale="68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</sheetPr>
  <dimension ref="A1:AH156"/>
  <sheetViews>
    <sheetView topLeftCell="A61" zoomScale="90" zoomScaleNormal="90" workbookViewId="0">
      <selection activeCell="J20" sqref="J20"/>
    </sheetView>
  </sheetViews>
  <sheetFormatPr defaultRowHeight="13.2" x14ac:dyDescent="0.25"/>
  <cols>
    <col min="1" max="1" width="7.44140625" customWidth="1"/>
    <col min="2" max="2" width="6.6640625" customWidth="1"/>
    <col min="3" max="3" width="12.88671875" style="5" customWidth="1"/>
    <col min="4" max="4" width="9.33203125" customWidth="1"/>
    <col min="5" max="5" width="14.33203125" customWidth="1"/>
    <col min="7" max="7" width="14.33203125" customWidth="1"/>
    <col min="8" max="8" width="9" customWidth="1"/>
    <col min="9" max="9" width="14.88671875" customWidth="1"/>
    <col min="10" max="10" width="9.109375" customWidth="1"/>
    <col min="11" max="11" width="0" hidden="1" customWidth="1"/>
    <col min="12" max="12" width="11.44140625" customWidth="1"/>
    <col min="14" max="14" width="0" hidden="1" customWidth="1"/>
    <col min="15" max="15" width="14.33203125" hidden="1" customWidth="1"/>
    <col min="16" max="16" width="0" hidden="1" customWidth="1"/>
    <col min="17" max="17" width="14.33203125" customWidth="1"/>
    <col min="19" max="19" width="14.33203125" customWidth="1"/>
    <col min="21" max="21" width="14.33203125" customWidth="1"/>
    <col min="29" max="29" width="8.6640625" customWidth="1"/>
    <col min="31" max="31" width="10.109375" customWidth="1"/>
  </cols>
  <sheetData>
    <row r="1" spans="1:33" x14ac:dyDescent="0.25">
      <c r="C1" s="7"/>
    </row>
    <row r="2" spans="1:33" x14ac:dyDescent="0.25">
      <c r="C2" s="7"/>
    </row>
    <row r="3" spans="1:33" ht="18.75" customHeight="1" thickBot="1" x14ac:dyDescent="0.3">
      <c r="C3" s="22"/>
    </row>
    <row r="4" spans="1:33" ht="28.5" customHeight="1" x14ac:dyDescent="0.25">
      <c r="A4" s="62" t="s">
        <v>30</v>
      </c>
      <c r="B4" s="64"/>
      <c r="C4" s="65"/>
      <c r="D4" s="65"/>
      <c r="E4" s="112"/>
      <c r="F4" s="112"/>
      <c r="G4" s="94"/>
      <c r="H4" s="94"/>
      <c r="I4" s="94"/>
      <c r="J4" s="94"/>
      <c r="K4" s="30"/>
      <c r="X4" s="96"/>
      <c r="Y4" s="94"/>
      <c r="Z4" s="97"/>
      <c r="AA4" s="97"/>
      <c r="AB4" s="94"/>
      <c r="AC4" s="94"/>
      <c r="AD4" s="94"/>
      <c r="AE4" s="94"/>
      <c r="AF4" s="94"/>
      <c r="AG4" s="94"/>
    </row>
    <row r="5" spans="1:33" ht="21.75" customHeight="1" x14ac:dyDescent="0.25">
      <c r="A5" s="63"/>
      <c r="B5" s="17" t="s">
        <v>1</v>
      </c>
      <c r="C5" s="66"/>
      <c r="D5" s="107"/>
      <c r="E5" s="113" t="s">
        <v>3</v>
      </c>
      <c r="F5" s="113"/>
      <c r="G5" s="98"/>
      <c r="H5" s="98"/>
      <c r="I5" s="98"/>
      <c r="J5" s="98"/>
      <c r="K5" s="31"/>
      <c r="X5" s="96"/>
      <c r="Y5" s="99"/>
      <c r="Z5" s="100"/>
      <c r="AA5" s="100"/>
      <c r="AB5" s="100"/>
      <c r="AC5" s="100"/>
      <c r="AD5" s="100"/>
      <c r="AE5" s="100"/>
      <c r="AF5" s="100"/>
      <c r="AG5" s="100"/>
    </row>
    <row r="6" spans="1:33" ht="16.649999999999999" customHeight="1" x14ac:dyDescent="0.25">
      <c r="A6" s="63"/>
      <c r="B6" s="18" t="s">
        <v>2</v>
      </c>
      <c r="C6" s="8"/>
      <c r="D6" s="108"/>
      <c r="E6" s="114" t="s">
        <v>0</v>
      </c>
      <c r="F6" s="114" t="s">
        <v>11</v>
      </c>
      <c r="G6" s="95"/>
      <c r="H6" s="95"/>
      <c r="I6" s="95"/>
      <c r="J6" s="95"/>
      <c r="K6" s="31"/>
      <c r="X6" s="96"/>
      <c r="Y6" s="101"/>
      <c r="Z6" s="95"/>
      <c r="AA6" s="95"/>
      <c r="AB6" s="95"/>
      <c r="AC6" s="95"/>
      <c r="AD6" s="95"/>
      <c r="AE6" s="95"/>
      <c r="AF6" s="95"/>
      <c r="AG6" s="95"/>
    </row>
    <row r="7" spans="1:33" ht="16.649999999999999" customHeight="1" x14ac:dyDescent="0.25">
      <c r="A7" s="63"/>
      <c r="B7" s="45">
        <v>80</v>
      </c>
      <c r="C7" s="19"/>
      <c r="D7" s="109"/>
      <c r="E7" s="115">
        <v>86</v>
      </c>
      <c r="F7" s="116"/>
      <c r="G7" s="93"/>
      <c r="H7" s="93"/>
      <c r="I7" s="93"/>
      <c r="J7" s="93"/>
      <c r="K7" s="31"/>
      <c r="X7" s="96"/>
      <c r="Y7" s="95"/>
      <c r="Z7" s="93"/>
      <c r="AA7" s="93"/>
      <c r="AB7" s="93"/>
      <c r="AC7" s="93"/>
      <c r="AD7" s="93"/>
      <c r="AE7" s="93"/>
      <c r="AF7" s="93"/>
      <c r="AG7" s="93"/>
    </row>
    <row r="8" spans="1:33" ht="16.649999999999999" customHeight="1" x14ac:dyDescent="0.25">
      <c r="A8" s="63"/>
      <c r="B8" s="45">
        <v>278</v>
      </c>
      <c r="C8" s="19"/>
      <c r="D8" s="109"/>
      <c r="E8" s="115">
        <v>259</v>
      </c>
      <c r="F8" s="116"/>
      <c r="G8" s="93"/>
      <c r="H8" s="93"/>
      <c r="I8" s="93"/>
      <c r="J8" s="93"/>
      <c r="K8" s="31"/>
      <c r="X8" s="96"/>
      <c r="Y8" s="95"/>
      <c r="Z8" s="93"/>
      <c r="AA8" s="93"/>
      <c r="AB8" s="93"/>
      <c r="AC8" s="93"/>
      <c r="AD8" s="93"/>
      <c r="AE8" s="93"/>
      <c r="AF8" s="93"/>
      <c r="AG8" s="93"/>
    </row>
    <row r="9" spans="1:33" ht="16.649999999999999" customHeight="1" x14ac:dyDescent="0.25">
      <c r="A9" s="63"/>
      <c r="B9" s="45">
        <v>360</v>
      </c>
      <c r="C9" s="19"/>
      <c r="D9" s="109"/>
      <c r="E9" s="115">
        <v>345</v>
      </c>
      <c r="F9" s="116"/>
      <c r="G9" s="93"/>
      <c r="H9" s="93"/>
      <c r="I9" s="93"/>
      <c r="J9" s="93"/>
      <c r="K9" s="31"/>
      <c r="X9" s="96"/>
      <c r="Y9" s="95"/>
      <c r="Z9" s="93"/>
      <c r="AA9" s="93"/>
      <c r="AB9" s="93"/>
      <c r="AC9" s="93"/>
      <c r="AD9" s="93"/>
      <c r="AE9" s="93"/>
      <c r="AF9" s="93"/>
      <c r="AG9" s="93"/>
    </row>
    <row r="10" spans="1:33" ht="16.649999999999999" customHeight="1" x14ac:dyDescent="0.25">
      <c r="A10" s="63"/>
      <c r="B10" s="45">
        <v>442</v>
      </c>
      <c r="C10" s="19"/>
      <c r="D10" s="109"/>
      <c r="E10" s="115">
        <v>432</v>
      </c>
      <c r="F10" s="116"/>
      <c r="G10" s="93"/>
      <c r="H10" s="93"/>
      <c r="I10" s="93"/>
      <c r="J10" s="93"/>
      <c r="K10" s="32"/>
      <c r="X10" s="96"/>
      <c r="Y10" s="95"/>
      <c r="Z10" s="93"/>
      <c r="AA10" s="93"/>
      <c r="AB10" s="93"/>
      <c r="AC10" s="93"/>
      <c r="AD10" s="93"/>
      <c r="AE10" s="93"/>
      <c r="AF10" s="93"/>
      <c r="AG10" s="93"/>
    </row>
    <row r="11" spans="1:33" ht="16.649999999999999" customHeight="1" x14ac:dyDescent="0.25">
      <c r="A11" s="63"/>
      <c r="B11" s="45">
        <v>524</v>
      </c>
      <c r="C11" s="19"/>
      <c r="D11" s="109"/>
      <c r="E11" s="115">
        <v>518</v>
      </c>
      <c r="F11" s="116"/>
      <c r="G11" s="93"/>
      <c r="H11" s="93"/>
      <c r="I11" s="93"/>
      <c r="J11" s="93"/>
      <c r="K11" s="32"/>
      <c r="X11" s="96"/>
      <c r="Y11" s="95"/>
      <c r="Z11" s="93"/>
      <c r="AA11" s="93"/>
      <c r="AB11" s="93"/>
      <c r="AC11" s="93"/>
      <c r="AD11" s="93"/>
      <c r="AE11" s="93"/>
      <c r="AF11" s="93"/>
      <c r="AG11" s="93"/>
    </row>
    <row r="12" spans="1:33" ht="16.649999999999999" customHeight="1" x14ac:dyDescent="0.25">
      <c r="A12" s="63"/>
      <c r="B12" s="45">
        <v>606</v>
      </c>
      <c r="C12" s="6"/>
      <c r="D12" s="110"/>
      <c r="E12" s="117">
        <v>604</v>
      </c>
      <c r="F12" s="118">
        <v>1.2453000000000001</v>
      </c>
      <c r="G12" s="93"/>
      <c r="H12" s="102"/>
      <c r="I12" s="93"/>
      <c r="J12" s="102"/>
      <c r="K12" s="33"/>
      <c r="X12" s="96"/>
      <c r="Y12" s="95"/>
      <c r="Z12" s="93"/>
      <c r="AA12" s="102"/>
      <c r="AB12" s="93"/>
      <c r="AC12" s="102"/>
      <c r="AD12" s="93"/>
      <c r="AE12" s="102"/>
      <c r="AF12" s="93"/>
      <c r="AG12" s="102"/>
    </row>
    <row r="13" spans="1:33" ht="16.649999999999999" customHeight="1" x14ac:dyDescent="0.25">
      <c r="A13" s="63"/>
      <c r="B13" s="45">
        <v>688</v>
      </c>
      <c r="C13" s="19"/>
      <c r="D13" s="109"/>
      <c r="E13" s="115">
        <v>690</v>
      </c>
      <c r="F13" s="116"/>
      <c r="G13" s="93"/>
      <c r="H13" s="93"/>
      <c r="I13" s="93"/>
      <c r="J13" s="93"/>
      <c r="K13" s="34"/>
      <c r="X13" s="96"/>
      <c r="Y13" s="95"/>
      <c r="Z13" s="93"/>
      <c r="AA13" s="93"/>
      <c r="AB13" s="93"/>
      <c r="AC13" s="93"/>
      <c r="AD13" s="93"/>
      <c r="AE13" s="93"/>
      <c r="AF13" s="93"/>
      <c r="AG13" s="93"/>
    </row>
    <row r="14" spans="1:33" ht="16.649999999999999" customHeight="1" x14ac:dyDescent="0.25">
      <c r="A14" s="63"/>
      <c r="B14" s="45">
        <v>770</v>
      </c>
      <c r="C14" s="19"/>
      <c r="D14" s="109"/>
      <c r="E14" s="115">
        <v>777</v>
      </c>
      <c r="F14" s="116"/>
      <c r="G14" s="93"/>
      <c r="H14" s="93"/>
      <c r="I14" s="93"/>
      <c r="J14" s="93"/>
      <c r="K14" s="31"/>
      <c r="X14" s="96"/>
      <c r="Y14" s="95"/>
      <c r="Z14" s="93"/>
      <c r="AA14" s="93"/>
      <c r="AB14" s="93"/>
      <c r="AC14" s="93"/>
      <c r="AD14" s="93"/>
      <c r="AE14" s="93"/>
      <c r="AF14" s="93"/>
      <c r="AG14" s="93"/>
    </row>
    <row r="15" spans="1:33" s="9" customFormat="1" ht="16.649999999999999" customHeight="1" x14ac:dyDescent="0.25">
      <c r="A15" s="63"/>
      <c r="B15" s="45">
        <v>852</v>
      </c>
      <c r="C15" s="19"/>
      <c r="D15" s="109"/>
      <c r="E15" s="115">
        <v>863</v>
      </c>
      <c r="F15" s="116"/>
      <c r="G15" s="93"/>
      <c r="H15" s="93"/>
      <c r="I15" s="93"/>
      <c r="J15" s="93"/>
      <c r="K15" s="31"/>
      <c r="X15" s="96"/>
      <c r="Y15" s="95"/>
      <c r="Z15" s="93"/>
      <c r="AA15" s="93"/>
      <c r="AB15" s="93"/>
      <c r="AC15" s="93"/>
      <c r="AD15" s="93"/>
      <c r="AE15" s="93"/>
      <c r="AF15" s="93"/>
      <c r="AG15" s="93"/>
    </row>
    <row r="16" spans="1:33" ht="16.649999999999999" customHeight="1" x14ac:dyDescent="0.25">
      <c r="A16" s="63"/>
      <c r="B16" s="45">
        <v>934</v>
      </c>
      <c r="C16" s="19"/>
      <c r="D16" s="109"/>
      <c r="E16" s="115">
        <v>949</v>
      </c>
      <c r="F16" s="116"/>
      <c r="G16" s="93"/>
      <c r="H16" s="93"/>
      <c r="I16" s="93"/>
      <c r="J16" s="93"/>
      <c r="K16" s="31"/>
      <c r="X16" s="96"/>
      <c r="Y16" s="95"/>
      <c r="Z16" s="93"/>
      <c r="AA16" s="93"/>
      <c r="AB16" s="93"/>
      <c r="AC16" s="93"/>
      <c r="AD16" s="93"/>
      <c r="AE16" s="93"/>
      <c r="AF16" s="93"/>
      <c r="AG16" s="93"/>
    </row>
    <row r="17" spans="1:33" ht="16.649999999999999" customHeight="1" x14ac:dyDescent="0.25">
      <c r="A17" s="63"/>
      <c r="B17" s="45">
        <v>1016</v>
      </c>
      <c r="C17" s="19"/>
      <c r="D17" s="109"/>
      <c r="E17" s="115">
        <v>1036</v>
      </c>
      <c r="F17" s="116"/>
      <c r="G17" s="93"/>
      <c r="H17" s="93"/>
      <c r="I17" s="93"/>
      <c r="J17" s="93"/>
      <c r="K17" s="31"/>
      <c r="X17" s="96"/>
      <c r="Y17" s="95"/>
      <c r="Z17" s="93"/>
      <c r="AA17" s="93"/>
      <c r="AB17" s="93"/>
      <c r="AC17" s="93"/>
      <c r="AD17" s="93"/>
      <c r="AE17" s="93"/>
      <c r="AF17" s="93"/>
      <c r="AG17" s="93"/>
    </row>
    <row r="18" spans="1:33" ht="16.649999999999999" customHeight="1" x14ac:dyDescent="0.25">
      <c r="A18" s="63"/>
      <c r="B18" s="45">
        <v>1098</v>
      </c>
      <c r="C18" s="19"/>
      <c r="D18" s="109"/>
      <c r="E18" s="115">
        <v>1122</v>
      </c>
      <c r="F18" s="116"/>
      <c r="G18" s="93"/>
      <c r="H18" s="93"/>
      <c r="I18" s="93"/>
      <c r="J18" s="93"/>
      <c r="K18" s="31"/>
      <c r="X18" s="96"/>
      <c r="Y18" s="95"/>
      <c r="Z18" s="93"/>
      <c r="AA18" s="93"/>
      <c r="AB18" s="93"/>
      <c r="AC18" s="93"/>
      <c r="AD18" s="93"/>
      <c r="AE18" s="93"/>
      <c r="AF18" s="93"/>
      <c r="AG18" s="93"/>
    </row>
    <row r="19" spans="1:33" s="9" customFormat="1" ht="16.649999999999999" customHeight="1" x14ac:dyDescent="0.25">
      <c r="A19" s="63"/>
      <c r="B19" s="45">
        <v>1180</v>
      </c>
      <c r="C19" s="19"/>
      <c r="D19" s="109"/>
      <c r="E19" s="115">
        <v>1208</v>
      </c>
      <c r="F19" s="116"/>
      <c r="G19" s="93"/>
      <c r="H19" s="93"/>
      <c r="I19" s="93"/>
      <c r="J19" s="93"/>
      <c r="K19" s="31"/>
      <c r="X19" s="96"/>
      <c r="Y19" s="95"/>
      <c r="Z19" s="93"/>
      <c r="AA19" s="93"/>
      <c r="AB19" s="93"/>
      <c r="AC19" s="93"/>
      <c r="AD19" s="93"/>
      <c r="AE19" s="93"/>
      <c r="AF19" s="93"/>
      <c r="AG19" s="93"/>
    </row>
    <row r="20" spans="1:33" ht="16.649999999999999" customHeight="1" x14ac:dyDescent="0.25">
      <c r="A20" s="63"/>
      <c r="B20" s="45">
        <v>1262</v>
      </c>
      <c r="C20" s="19"/>
      <c r="D20" s="109"/>
      <c r="E20" s="115">
        <v>1295</v>
      </c>
      <c r="F20" s="116"/>
      <c r="G20" s="93"/>
      <c r="H20" s="93"/>
      <c r="I20" s="93"/>
      <c r="J20" s="93"/>
      <c r="K20" s="31"/>
      <c r="X20" s="96"/>
      <c r="Y20" s="95"/>
      <c r="Z20" s="93"/>
      <c r="AA20" s="93"/>
      <c r="AB20" s="93"/>
      <c r="AC20" s="93"/>
      <c r="AD20" s="93"/>
      <c r="AE20" s="93"/>
      <c r="AF20" s="93"/>
      <c r="AG20" s="93"/>
    </row>
    <row r="21" spans="1:33" s="9" customFormat="1" ht="16.649999999999999" customHeight="1" x14ac:dyDescent="0.25">
      <c r="A21" s="63"/>
      <c r="B21" s="45">
        <v>1344</v>
      </c>
      <c r="C21" s="19"/>
      <c r="D21" s="109"/>
      <c r="E21" s="115">
        <v>1381</v>
      </c>
      <c r="F21" s="116"/>
      <c r="G21" s="93"/>
      <c r="H21" s="93"/>
      <c r="I21" s="93"/>
      <c r="J21" s="93"/>
      <c r="K21" s="31"/>
      <c r="X21" s="96"/>
      <c r="Y21" s="95"/>
      <c r="Z21" s="93"/>
      <c r="AA21" s="93"/>
      <c r="AB21" s="93"/>
      <c r="AC21" s="93"/>
      <c r="AD21" s="93"/>
      <c r="AE21" s="93"/>
      <c r="AF21" s="93"/>
      <c r="AG21" s="93"/>
    </row>
    <row r="22" spans="1:33" ht="16.649999999999999" customHeight="1" thickBot="1" x14ac:dyDescent="0.3">
      <c r="A22" s="63"/>
      <c r="B22" s="45">
        <v>1426</v>
      </c>
      <c r="C22" s="19"/>
      <c r="D22" s="109"/>
      <c r="E22" s="115">
        <v>1467</v>
      </c>
      <c r="F22" s="116"/>
      <c r="G22" s="93"/>
      <c r="H22" s="93"/>
      <c r="I22" s="93"/>
      <c r="J22" s="93"/>
      <c r="K22" s="35"/>
      <c r="X22" s="96"/>
      <c r="Y22" s="95"/>
      <c r="Z22" s="93"/>
      <c r="AA22" s="93"/>
      <c r="AB22" s="93"/>
      <c r="AC22" s="93"/>
      <c r="AD22" s="93"/>
      <c r="AE22" s="93"/>
      <c r="AF22" s="93"/>
      <c r="AG22" s="93"/>
    </row>
    <row r="23" spans="1:33" s="9" customFormat="1" ht="16.649999999999999" customHeight="1" thickBot="1" x14ac:dyDescent="0.3">
      <c r="A23" s="29"/>
      <c r="B23" s="39"/>
      <c r="C23" s="20"/>
      <c r="D23" s="111"/>
      <c r="E23" s="115"/>
      <c r="F23" s="116"/>
      <c r="G23" s="93"/>
      <c r="H23" s="93"/>
      <c r="I23" s="93"/>
      <c r="J23" s="93"/>
      <c r="K23" s="35"/>
      <c r="L23" s="38"/>
    </row>
    <row r="24" spans="1:33" ht="97.5" customHeight="1" thickBot="1" x14ac:dyDescent="0.3">
      <c r="A24" s="3"/>
      <c r="B24" s="1"/>
      <c r="C24" s="21"/>
      <c r="D24" s="2"/>
      <c r="E24" s="2"/>
      <c r="F24" s="2"/>
      <c r="G24" s="2"/>
      <c r="H24" s="2"/>
      <c r="J24" t="s">
        <v>4</v>
      </c>
      <c r="M24" s="21"/>
      <c r="N24" s="10"/>
      <c r="O24" s="21"/>
      <c r="P24" s="12"/>
      <c r="Q24" s="12"/>
      <c r="R24" s="12"/>
      <c r="S24" s="12"/>
      <c r="T24" s="12"/>
      <c r="U24" s="9"/>
      <c r="V24" s="9"/>
    </row>
    <row r="25" spans="1:33" ht="29.25" customHeight="1" x14ac:dyDescent="0.25">
      <c r="A25" s="62" t="s">
        <v>29</v>
      </c>
      <c r="B25" s="64"/>
      <c r="C25" s="65"/>
      <c r="D25" s="65"/>
      <c r="E25" s="112"/>
      <c r="F25" s="112"/>
      <c r="G25" s="94"/>
      <c r="H25" s="94"/>
      <c r="I25" s="94"/>
      <c r="J25" s="94"/>
      <c r="K25" s="26"/>
      <c r="M25" s="83"/>
      <c r="N25" s="84"/>
      <c r="O25" s="84"/>
      <c r="P25" s="84"/>
      <c r="Q25" s="94"/>
      <c r="R25" s="94"/>
      <c r="S25" s="94"/>
      <c r="T25" s="94"/>
      <c r="U25" s="94"/>
      <c r="V25" s="94"/>
      <c r="W25" s="95"/>
      <c r="X25" s="96"/>
      <c r="Y25" s="94"/>
      <c r="Z25" s="97"/>
      <c r="AA25" s="97"/>
      <c r="AB25" s="94"/>
      <c r="AC25" s="94"/>
      <c r="AD25" s="94"/>
      <c r="AE25" s="94"/>
      <c r="AF25" s="94"/>
      <c r="AG25" s="94"/>
    </row>
    <row r="26" spans="1:33" ht="22.5" customHeight="1" x14ac:dyDescent="0.25">
      <c r="A26" s="63"/>
      <c r="B26" s="17" t="s">
        <v>1</v>
      </c>
      <c r="C26" s="66"/>
      <c r="D26" s="107"/>
      <c r="E26" s="113" t="s">
        <v>3</v>
      </c>
      <c r="F26" s="113"/>
      <c r="G26" s="98"/>
      <c r="H26" s="98"/>
      <c r="I26" s="98"/>
      <c r="J26" s="98"/>
      <c r="K26" s="27"/>
      <c r="M26" s="83"/>
      <c r="N26" s="85"/>
      <c r="O26" s="86"/>
      <c r="P26" s="86"/>
      <c r="Q26" s="98"/>
      <c r="R26" s="98"/>
      <c r="S26" s="98"/>
      <c r="T26" s="98"/>
      <c r="U26" s="98"/>
      <c r="V26" s="98"/>
      <c r="W26" s="95"/>
      <c r="X26" s="96"/>
      <c r="Y26" s="99"/>
      <c r="Z26" s="100"/>
      <c r="AA26" s="100"/>
      <c r="AB26" s="100"/>
      <c r="AC26" s="100"/>
      <c r="AD26" s="100"/>
      <c r="AE26" s="100"/>
      <c r="AF26" s="100"/>
      <c r="AG26" s="100"/>
    </row>
    <row r="27" spans="1:33" ht="21" customHeight="1" x14ac:dyDescent="0.25">
      <c r="A27" s="63"/>
      <c r="B27" s="18" t="s">
        <v>2</v>
      </c>
      <c r="C27" s="8"/>
      <c r="D27" s="108"/>
      <c r="E27" s="114" t="s">
        <v>0</v>
      </c>
      <c r="F27" s="114" t="s">
        <v>11</v>
      </c>
      <c r="G27" s="95"/>
      <c r="H27" s="95"/>
      <c r="I27" s="95"/>
      <c r="J27" s="95"/>
      <c r="K27" s="27"/>
      <c r="M27" s="83"/>
      <c r="N27" s="87"/>
      <c r="O27" s="10"/>
      <c r="P27" s="27"/>
      <c r="Q27" s="95"/>
      <c r="R27" s="95"/>
      <c r="S27" s="95"/>
      <c r="T27" s="95"/>
      <c r="U27" s="95"/>
      <c r="V27" s="95"/>
      <c r="W27" s="95"/>
      <c r="X27" s="96"/>
      <c r="Y27" s="101"/>
      <c r="Z27" s="95"/>
      <c r="AA27" s="95"/>
      <c r="AB27" s="95"/>
      <c r="AC27" s="95"/>
      <c r="AD27" s="95"/>
      <c r="AE27" s="95"/>
      <c r="AF27" s="95"/>
      <c r="AG27" s="95"/>
    </row>
    <row r="28" spans="1:33" ht="15" customHeight="1" x14ac:dyDescent="0.25">
      <c r="A28" s="63"/>
      <c r="B28" s="45">
        <v>80</v>
      </c>
      <c r="C28" s="19"/>
      <c r="D28" s="109"/>
      <c r="E28" s="115">
        <v>103</v>
      </c>
      <c r="F28" s="116"/>
      <c r="G28" s="93"/>
      <c r="H28" s="93"/>
      <c r="I28" s="93"/>
      <c r="J28" s="93"/>
      <c r="K28" s="27"/>
      <c r="M28" s="83"/>
      <c r="N28" s="88"/>
      <c r="O28" s="12"/>
      <c r="P28" s="89"/>
      <c r="Q28" s="93"/>
      <c r="R28" s="93"/>
      <c r="S28" s="93"/>
      <c r="T28" s="93"/>
      <c r="U28" s="93"/>
      <c r="V28" s="93"/>
      <c r="W28" s="95"/>
      <c r="X28" s="96"/>
      <c r="Y28" s="95"/>
      <c r="Z28" s="93"/>
      <c r="AA28" s="93"/>
      <c r="AB28" s="93"/>
      <c r="AC28" s="93"/>
      <c r="AD28" s="93"/>
      <c r="AE28" s="93"/>
      <c r="AF28" s="93"/>
      <c r="AG28" s="93"/>
    </row>
    <row r="29" spans="1:33" ht="16.5" customHeight="1" x14ac:dyDescent="0.25">
      <c r="A29" s="63"/>
      <c r="B29" s="45">
        <v>278</v>
      </c>
      <c r="C29" s="19"/>
      <c r="D29" s="109"/>
      <c r="E29" s="115">
        <v>308</v>
      </c>
      <c r="F29" s="116"/>
      <c r="G29" s="93"/>
      <c r="H29" s="93"/>
      <c r="I29" s="93"/>
      <c r="J29" s="93"/>
      <c r="K29" s="27"/>
      <c r="M29" s="83"/>
      <c r="N29" s="27"/>
      <c r="O29" s="12"/>
      <c r="P29" s="89"/>
      <c r="Q29" s="93"/>
      <c r="R29" s="93"/>
      <c r="S29" s="93"/>
      <c r="T29" s="93"/>
      <c r="U29" s="93"/>
      <c r="V29" s="93"/>
      <c r="W29" s="95"/>
      <c r="X29" s="96"/>
      <c r="Y29" s="95"/>
      <c r="Z29" s="93"/>
      <c r="AA29" s="93"/>
      <c r="AB29" s="93"/>
      <c r="AC29" s="93"/>
      <c r="AD29" s="93"/>
      <c r="AE29" s="93"/>
      <c r="AF29" s="93"/>
      <c r="AG29" s="93"/>
    </row>
    <row r="30" spans="1:33" ht="15.75" customHeight="1" x14ac:dyDescent="0.25">
      <c r="A30" s="63"/>
      <c r="B30" s="45">
        <v>360</v>
      </c>
      <c r="C30" s="19"/>
      <c r="D30" s="109"/>
      <c r="E30" s="115">
        <v>410</v>
      </c>
      <c r="F30" s="116"/>
      <c r="G30" s="93"/>
      <c r="H30" s="93"/>
      <c r="I30" s="93"/>
      <c r="J30" s="93"/>
      <c r="K30" s="27"/>
      <c r="M30" s="83"/>
      <c r="N30" s="88"/>
      <c r="O30" s="12"/>
      <c r="P30" s="89"/>
      <c r="Q30" s="93"/>
      <c r="R30" s="93"/>
      <c r="S30" s="93"/>
      <c r="T30" s="93"/>
      <c r="U30" s="93"/>
      <c r="V30" s="93"/>
      <c r="W30" s="95"/>
      <c r="X30" s="96"/>
      <c r="Y30" s="95"/>
      <c r="Z30" s="93"/>
      <c r="AA30" s="93"/>
      <c r="AB30" s="93"/>
      <c r="AC30" s="93"/>
      <c r="AD30" s="93"/>
      <c r="AE30" s="93"/>
      <c r="AF30" s="93"/>
      <c r="AG30" s="93"/>
    </row>
    <row r="31" spans="1:33" ht="15.75" customHeight="1" x14ac:dyDescent="0.25">
      <c r="A31" s="63"/>
      <c r="B31" s="45">
        <v>442</v>
      </c>
      <c r="C31" s="19"/>
      <c r="D31" s="109"/>
      <c r="E31" s="115">
        <v>513</v>
      </c>
      <c r="F31" s="116"/>
      <c r="G31" s="93"/>
      <c r="H31" s="93"/>
      <c r="I31" s="93"/>
      <c r="J31" s="93"/>
      <c r="K31" s="24"/>
      <c r="M31" s="83"/>
      <c r="N31" s="27"/>
      <c r="O31" s="12"/>
      <c r="P31" s="89"/>
      <c r="Q31" s="93"/>
      <c r="R31" s="93"/>
      <c r="S31" s="93"/>
      <c r="T31" s="93"/>
      <c r="U31" s="93"/>
      <c r="V31" s="93"/>
      <c r="W31" s="95"/>
      <c r="X31" s="96"/>
      <c r="Y31" s="95"/>
      <c r="Z31" s="93"/>
      <c r="AA31" s="93"/>
      <c r="AB31" s="93"/>
      <c r="AC31" s="93"/>
      <c r="AD31" s="93"/>
      <c r="AE31" s="93"/>
      <c r="AF31" s="93"/>
      <c r="AG31" s="93"/>
    </row>
    <row r="32" spans="1:33" ht="16.5" customHeight="1" x14ac:dyDescent="0.25">
      <c r="A32" s="63"/>
      <c r="B32" s="45">
        <v>524</v>
      </c>
      <c r="C32" s="19"/>
      <c r="D32" s="109"/>
      <c r="E32" s="115">
        <v>615</v>
      </c>
      <c r="F32" s="116"/>
      <c r="G32" s="93"/>
      <c r="H32" s="93"/>
      <c r="I32" s="93"/>
      <c r="J32" s="93"/>
      <c r="K32" s="10"/>
      <c r="M32" s="83"/>
      <c r="N32" s="88"/>
      <c r="O32" s="12"/>
      <c r="P32" s="89"/>
      <c r="Q32" s="93"/>
      <c r="R32" s="93"/>
      <c r="S32" s="93"/>
      <c r="T32" s="93"/>
      <c r="U32" s="93"/>
      <c r="V32" s="93"/>
      <c r="W32" s="95"/>
      <c r="X32" s="96"/>
      <c r="Y32" s="95"/>
      <c r="Z32" s="93"/>
      <c r="AA32" s="93"/>
      <c r="AB32" s="93"/>
      <c r="AC32" s="93"/>
      <c r="AD32" s="93"/>
      <c r="AE32" s="93"/>
      <c r="AF32" s="93"/>
      <c r="AG32" s="93"/>
    </row>
    <row r="33" spans="1:33" ht="16.5" customHeight="1" x14ac:dyDescent="0.25">
      <c r="A33" s="63"/>
      <c r="B33" s="45">
        <v>606</v>
      </c>
      <c r="C33" s="6"/>
      <c r="D33" s="110"/>
      <c r="E33" s="117">
        <v>718</v>
      </c>
      <c r="F33" s="118">
        <v>1.2475000000000001</v>
      </c>
      <c r="G33" s="93"/>
      <c r="H33" s="102"/>
      <c r="I33" s="93"/>
      <c r="J33" s="102"/>
      <c r="K33" s="23"/>
      <c r="M33" s="83"/>
      <c r="N33" s="27"/>
      <c r="O33" s="90"/>
      <c r="P33" s="91"/>
      <c r="Q33" s="93"/>
      <c r="R33" s="102"/>
      <c r="S33" s="93"/>
      <c r="T33" s="102"/>
      <c r="U33" s="93"/>
      <c r="V33" s="102"/>
      <c r="W33" s="95"/>
      <c r="X33" s="96"/>
      <c r="Y33" s="95"/>
      <c r="Z33" s="93"/>
      <c r="AA33" s="102"/>
      <c r="AB33" s="93"/>
      <c r="AC33" s="102"/>
      <c r="AD33" s="93"/>
      <c r="AE33" s="102"/>
      <c r="AF33" s="93"/>
      <c r="AG33" s="102"/>
    </row>
    <row r="34" spans="1:33" ht="18.75" customHeight="1" x14ac:dyDescent="0.25">
      <c r="A34" s="63"/>
      <c r="B34" s="45">
        <v>688</v>
      </c>
      <c r="C34" s="19"/>
      <c r="D34" s="109"/>
      <c r="E34" s="115">
        <v>820</v>
      </c>
      <c r="F34" s="116"/>
      <c r="G34" s="93"/>
      <c r="H34" s="93"/>
      <c r="I34" s="93"/>
      <c r="J34" s="93"/>
      <c r="K34" s="25"/>
      <c r="M34" s="83"/>
      <c r="N34" s="88"/>
      <c r="O34" s="12"/>
      <c r="P34" s="89"/>
      <c r="Q34" s="93"/>
      <c r="R34" s="93"/>
      <c r="S34" s="93"/>
      <c r="T34" s="93"/>
      <c r="U34" s="93"/>
      <c r="V34" s="93"/>
      <c r="W34" s="95"/>
      <c r="X34" s="96"/>
      <c r="Y34" s="95"/>
      <c r="Z34" s="93"/>
      <c r="AA34" s="93"/>
      <c r="AB34" s="93"/>
      <c r="AC34" s="93"/>
      <c r="AD34" s="93"/>
      <c r="AE34" s="93"/>
      <c r="AF34" s="93"/>
      <c r="AG34" s="93"/>
    </row>
    <row r="35" spans="1:33" ht="17.25" customHeight="1" x14ac:dyDescent="0.25">
      <c r="A35" s="63"/>
      <c r="B35" s="45">
        <v>770</v>
      </c>
      <c r="C35" s="19"/>
      <c r="D35" s="109"/>
      <c r="E35" s="115">
        <v>923</v>
      </c>
      <c r="F35" s="116"/>
      <c r="G35" s="93"/>
      <c r="H35" s="93"/>
      <c r="I35" s="93"/>
      <c r="J35" s="93"/>
      <c r="K35" s="27"/>
      <c r="M35" s="83"/>
      <c r="N35" s="27"/>
      <c r="O35" s="12"/>
      <c r="P35" s="89"/>
      <c r="Q35" s="93"/>
      <c r="R35" s="93"/>
      <c r="S35" s="93"/>
      <c r="T35" s="93"/>
      <c r="U35" s="93"/>
      <c r="V35" s="93"/>
      <c r="W35" s="95"/>
      <c r="X35" s="96"/>
      <c r="Y35" s="95"/>
      <c r="Z35" s="93"/>
      <c r="AA35" s="93"/>
      <c r="AB35" s="93"/>
      <c r="AC35" s="93"/>
      <c r="AD35" s="93"/>
      <c r="AE35" s="93"/>
      <c r="AF35" s="93"/>
      <c r="AG35" s="93"/>
    </row>
    <row r="36" spans="1:33" s="9" customFormat="1" ht="17.25" customHeight="1" x14ac:dyDescent="0.25">
      <c r="A36" s="63"/>
      <c r="B36" s="45">
        <v>852</v>
      </c>
      <c r="C36" s="19"/>
      <c r="D36" s="109"/>
      <c r="E36" s="115">
        <v>1025</v>
      </c>
      <c r="F36" s="116"/>
      <c r="G36" s="93"/>
      <c r="H36" s="93"/>
      <c r="I36" s="93"/>
      <c r="J36" s="93"/>
      <c r="K36" s="27"/>
      <c r="M36" s="83"/>
      <c r="N36" s="92"/>
      <c r="O36" s="12"/>
      <c r="P36" s="89"/>
      <c r="Q36" s="93"/>
      <c r="R36" s="93"/>
      <c r="S36" s="93"/>
      <c r="T36" s="93"/>
      <c r="U36" s="93"/>
      <c r="V36" s="93"/>
      <c r="W36" s="95"/>
      <c r="X36" s="96"/>
      <c r="Y36" s="95"/>
      <c r="Z36" s="93"/>
      <c r="AA36" s="93"/>
      <c r="AB36" s="93"/>
      <c r="AC36" s="93"/>
      <c r="AD36" s="93"/>
      <c r="AE36" s="93"/>
      <c r="AF36" s="93"/>
      <c r="AG36" s="93"/>
    </row>
    <row r="37" spans="1:33" ht="16.5" customHeight="1" x14ac:dyDescent="0.25">
      <c r="A37" s="63"/>
      <c r="B37" s="45">
        <v>934</v>
      </c>
      <c r="C37" s="19"/>
      <c r="D37" s="109"/>
      <c r="E37" s="115">
        <v>1128</v>
      </c>
      <c r="F37" s="116"/>
      <c r="G37" s="93"/>
      <c r="H37" s="93"/>
      <c r="I37" s="93"/>
      <c r="J37" s="93"/>
      <c r="K37" s="27"/>
      <c r="M37" s="83"/>
      <c r="N37" s="10"/>
      <c r="O37" s="12"/>
      <c r="P37" s="89"/>
      <c r="Q37" s="93"/>
      <c r="R37" s="93"/>
      <c r="S37" s="93"/>
      <c r="T37" s="93"/>
      <c r="U37" s="93"/>
      <c r="V37" s="93"/>
      <c r="W37" s="95"/>
      <c r="X37" s="96"/>
      <c r="Y37" s="95"/>
      <c r="Z37" s="93"/>
      <c r="AA37" s="93"/>
      <c r="AB37" s="93"/>
      <c r="AC37" s="93"/>
      <c r="AD37" s="93"/>
      <c r="AE37" s="93"/>
      <c r="AF37" s="93"/>
      <c r="AG37" s="93"/>
    </row>
    <row r="38" spans="1:33" ht="15.75" customHeight="1" x14ac:dyDescent="0.25">
      <c r="A38" s="63"/>
      <c r="B38" s="45">
        <v>1016</v>
      </c>
      <c r="C38" s="19"/>
      <c r="D38" s="109"/>
      <c r="E38" s="115">
        <v>1230</v>
      </c>
      <c r="F38" s="116"/>
      <c r="G38" s="93"/>
      <c r="H38" s="93"/>
      <c r="I38" s="93"/>
      <c r="J38" s="93"/>
      <c r="K38" s="27"/>
      <c r="M38" s="83"/>
      <c r="N38" s="92"/>
      <c r="O38" s="12"/>
      <c r="P38" s="89"/>
      <c r="Q38" s="93"/>
      <c r="R38" s="93"/>
      <c r="S38" s="93"/>
      <c r="T38" s="93"/>
      <c r="U38" s="93"/>
      <c r="V38" s="93"/>
      <c r="W38" s="95"/>
      <c r="X38" s="96"/>
      <c r="Y38" s="95"/>
      <c r="Z38" s="93"/>
      <c r="AA38" s="93"/>
      <c r="AB38" s="93"/>
      <c r="AC38" s="93"/>
      <c r="AD38" s="93"/>
      <c r="AE38" s="93"/>
      <c r="AF38" s="93"/>
      <c r="AG38" s="93"/>
    </row>
    <row r="39" spans="1:33" ht="17.25" customHeight="1" x14ac:dyDescent="0.25">
      <c r="A39" s="63"/>
      <c r="B39" s="45">
        <v>1098</v>
      </c>
      <c r="C39" s="19"/>
      <c r="D39" s="109"/>
      <c r="E39" s="115">
        <v>1333</v>
      </c>
      <c r="F39" s="116"/>
      <c r="G39" s="93"/>
      <c r="H39" s="93"/>
      <c r="I39" s="93"/>
      <c r="J39" s="93"/>
      <c r="K39" s="27"/>
      <c r="M39" s="83"/>
      <c r="N39" s="10"/>
      <c r="O39" s="12"/>
      <c r="P39" s="89"/>
      <c r="Q39" s="93"/>
      <c r="R39" s="93"/>
      <c r="S39" s="93"/>
      <c r="T39" s="93"/>
      <c r="U39" s="93"/>
      <c r="V39" s="93"/>
      <c r="W39" s="95"/>
      <c r="X39" s="96"/>
      <c r="Y39" s="95"/>
      <c r="Z39" s="93"/>
      <c r="AA39" s="93"/>
      <c r="AB39" s="93"/>
      <c r="AC39" s="93"/>
      <c r="AD39" s="93"/>
      <c r="AE39" s="93"/>
      <c r="AF39" s="93"/>
      <c r="AG39" s="93"/>
    </row>
    <row r="40" spans="1:33" s="9" customFormat="1" ht="17.25" customHeight="1" x14ac:dyDescent="0.25">
      <c r="A40" s="63"/>
      <c r="B40" s="45">
        <v>1180</v>
      </c>
      <c r="C40" s="19"/>
      <c r="D40" s="109"/>
      <c r="E40" s="115">
        <v>1435</v>
      </c>
      <c r="F40" s="116"/>
      <c r="G40" s="93"/>
      <c r="H40" s="93"/>
      <c r="I40" s="93"/>
      <c r="J40" s="93"/>
      <c r="K40" s="27"/>
      <c r="M40" s="83"/>
      <c r="N40" s="92"/>
      <c r="O40" s="12"/>
      <c r="P40" s="89"/>
      <c r="Q40" s="93"/>
      <c r="R40" s="93"/>
      <c r="S40" s="93"/>
      <c r="T40" s="93"/>
      <c r="U40" s="93"/>
      <c r="V40" s="93"/>
      <c r="W40" s="95"/>
      <c r="X40" s="96"/>
      <c r="Y40" s="95"/>
      <c r="Z40" s="93"/>
      <c r="AA40" s="93"/>
      <c r="AB40" s="93"/>
      <c r="AC40" s="93"/>
      <c r="AD40" s="93"/>
      <c r="AE40" s="93"/>
      <c r="AF40" s="93"/>
      <c r="AG40" s="93"/>
    </row>
    <row r="41" spans="1:33" ht="18.75" customHeight="1" x14ac:dyDescent="0.25">
      <c r="A41" s="63"/>
      <c r="B41" s="45">
        <v>1262</v>
      </c>
      <c r="C41" s="19"/>
      <c r="D41" s="109"/>
      <c r="E41" s="115">
        <v>1538</v>
      </c>
      <c r="F41" s="116"/>
      <c r="G41" s="93"/>
      <c r="H41" s="93"/>
      <c r="I41" s="93"/>
      <c r="J41" s="93"/>
      <c r="K41" s="27"/>
      <c r="M41" s="83"/>
      <c r="N41" s="10"/>
      <c r="O41" s="12"/>
      <c r="P41" s="89"/>
      <c r="Q41" s="93"/>
      <c r="R41" s="93"/>
      <c r="S41" s="93"/>
      <c r="T41" s="93"/>
      <c r="U41" s="93"/>
      <c r="V41" s="93"/>
      <c r="W41" s="95"/>
      <c r="X41" s="96"/>
      <c r="Y41" s="95"/>
      <c r="Z41" s="93"/>
      <c r="AA41" s="93"/>
      <c r="AB41" s="93"/>
      <c r="AC41" s="93"/>
      <c r="AD41" s="93"/>
      <c r="AE41" s="93"/>
      <c r="AF41" s="93"/>
      <c r="AG41" s="93"/>
    </row>
    <row r="42" spans="1:33" s="9" customFormat="1" ht="18.75" customHeight="1" x14ac:dyDescent="0.25">
      <c r="A42" s="63"/>
      <c r="B42" s="45">
        <v>1344</v>
      </c>
      <c r="C42" s="19"/>
      <c r="D42" s="109"/>
      <c r="E42" s="115">
        <v>1640</v>
      </c>
      <c r="F42" s="116"/>
      <c r="G42" s="93"/>
      <c r="H42" s="93"/>
      <c r="I42" s="93"/>
      <c r="J42" s="93"/>
      <c r="K42" s="27"/>
      <c r="M42" s="83"/>
      <c r="N42" s="92"/>
      <c r="O42" s="12"/>
      <c r="P42" s="89"/>
      <c r="Q42" s="93"/>
      <c r="R42" s="93"/>
      <c r="S42" s="93"/>
      <c r="T42" s="93"/>
      <c r="U42" s="93"/>
      <c r="V42" s="93"/>
      <c r="W42" s="95"/>
      <c r="X42" s="96"/>
      <c r="Y42" s="95"/>
      <c r="Z42" s="93"/>
      <c r="AA42" s="93"/>
      <c r="AB42" s="93"/>
      <c r="AC42" s="93"/>
      <c r="AD42" s="93"/>
      <c r="AE42" s="93"/>
      <c r="AF42" s="93"/>
      <c r="AG42" s="93"/>
    </row>
    <row r="43" spans="1:33" ht="18.75" customHeight="1" thickBot="1" x14ac:dyDescent="0.3">
      <c r="A43" s="63"/>
      <c r="B43" s="45">
        <v>1426</v>
      </c>
      <c r="C43" s="19"/>
      <c r="D43" s="109"/>
      <c r="E43" s="115">
        <v>1743</v>
      </c>
      <c r="F43" s="116"/>
      <c r="G43" s="93"/>
      <c r="H43" s="93"/>
      <c r="I43" s="93"/>
      <c r="J43" s="93"/>
      <c r="K43" s="28"/>
      <c r="M43" s="83"/>
      <c r="N43" s="10"/>
      <c r="O43" s="12"/>
      <c r="P43" s="89"/>
      <c r="Q43" s="93"/>
      <c r="R43" s="93"/>
      <c r="S43" s="93"/>
      <c r="T43" s="93"/>
      <c r="U43" s="93"/>
      <c r="V43" s="93"/>
      <c r="W43" s="95"/>
      <c r="X43" s="96"/>
      <c r="Y43" s="95"/>
      <c r="Z43" s="93"/>
      <c r="AA43" s="93"/>
      <c r="AB43" s="93"/>
      <c r="AC43" s="93"/>
      <c r="AD43" s="93"/>
      <c r="AE43" s="93"/>
      <c r="AF43" s="93"/>
      <c r="AG43" s="93"/>
    </row>
    <row r="44" spans="1:33" s="9" customFormat="1" ht="18.75" customHeight="1" thickBot="1" x14ac:dyDescent="0.3">
      <c r="A44" s="29"/>
      <c r="B44" s="39"/>
      <c r="C44" s="20"/>
      <c r="D44" s="111"/>
      <c r="E44" s="115"/>
      <c r="F44" s="116"/>
      <c r="G44" s="93"/>
      <c r="H44" s="93"/>
      <c r="I44" s="93"/>
      <c r="J44" s="93"/>
      <c r="K44" s="28"/>
      <c r="M44" s="3"/>
      <c r="N44" s="92">
        <v>3000</v>
      </c>
      <c r="O44" s="12"/>
      <c r="P44" s="89"/>
      <c r="Q44" s="12"/>
      <c r="R44" s="89"/>
      <c r="S44" s="12"/>
      <c r="T44" s="89"/>
      <c r="U44" s="12"/>
      <c r="V44" s="89"/>
      <c r="W44" s="27"/>
      <c r="X44" s="3"/>
      <c r="Y44" s="10"/>
      <c r="Z44" s="12"/>
      <c r="AA44" s="89"/>
      <c r="AB44" s="12"/>
      <c r="AC44" s="89"/>
      <c r="AD44" s="12"/>
      <c r="AE44" s="89"/>
      <c r="AF44" s="12"/>
      <c r="AG44" s="89"/>
    </row>
    <row r="45" spans="1:33" ht="97.5" customHeight="1" thickBot="1" x14ac:dyDescent="0.3">
      <c r="A45" s="4"/>
      <c r="B45" s="1"/>
      <c r="C45" s="21"/>
      <c r="D45" s="2"/>
      <c r="E45" s="2"/>
      <c r="F45" s="2"/>
      <c r="G45" s="2"/>
      <c r="H45" s="2"/>
      <c r="M45" s="21"/>
      <c r="N45" s="10"/>
      <c r="O45" s="21" t="s">
        <v>16</v>
      </c>
      <c r="P45" s="12"/>
      <c r="Q45" s="12"/>
      <c r="R45" s="12"/>
      <c r="S45" s="12"/>
      <c r="T45" s="12"/>
      <c r="U45" s="9"/>
      <c r="V45" s="9"/>
    </row>
    <row r="46" spans="1:33" ht="27" customHeight="1" x14ac:dyDescent="0.25">
      <c r="A46" s="62" t="s">
        <v>26</v>
      </c>
      <c r="B46" s="64"/>
      <c r="C46" s="65"/>
      <c r="D46" s="65"/>
      <c r="E46" s="112"/>
      <c r="F46" s="112"/>
      <c r="G46" s="94"/>
      <c r="H46" s="94"/>
      <c r="I46" s="94"/>
      <c r="J46" s="94"/>
      <c r="K46" s="26"/>
      <c r="M46" s="96"/>
      <c r="N46" s="94"/>
      <c r="O46" s="94"/>
      <c r="P46" s="94"/>
      <c r="Q46" s="94"/>
      <c r="R46" s="94"/>
      <c r="S46" s="94"/>
      <c r="T46" s="94"/>
      <c r="U46" s="94"/>
      <c r="V46" s="94"/>
      <c r="W46" s="95"/>
      <c r="X46" s="96"/>
      <c r="Y46" s="94"/>
      <c r="Z46" s="97"/>
      <c r="AA46" s="97"/>
      <c r="AB46" s="94"/>
      <c r="AC46" s="94"/>
      <c r="AD46" s="94"/>
      <c r="AE46" s="94"/>
      <c r="AF46" s="94"/>
      <c r="AG46" s="94"/>
    </row>
    <row r="47" spans="1:33" ht="20.25" customHeight="1" x14ac:dyDescent="0.25">
      <c r="A47" s="63"/>
      <c r="B47" s="17" t="s">
        <v>1</v>
      </c>
      <c r="C47" s="66"/>
      <c r="D47" s="107"/>
      <c r="E47" s="113" t="s">
        <v>3</v>
      </c>
      <c r="F47" s="113"/>
      <c r="G47" s="98"/>
      <c r="H47" s="98"/>
      <c r="I47" s="98"/>
      <c r="J47" s="98"/>
      <c r="K47" s="27"/>
      <c r="M47" s="96"/>
      <c r="N47" s="105"/>
      <c r="O47" s="98"/>
      <c r="P47" s="98"/>
      <c r="Q47" s="98"/>
      <c r="R47" s="98"/>
      <c r="S47" s="98"/>
      <c r="T47" s="98"/>
      <c r="U47" s="98"/>
      <c r="V47" s="98"/>
      <c r="W47" s="95"/>
      <c r="X47" s="96"/>
      <c r="Y47" s="99"/>
      <c r="Z47" s="100"/>
      <c r="AA47" s="100"/>
      <c r="AB47" s="100"/>
      <c r="AC47" s="100"/>
      <c r="AD47" s="100"/>
      <c r="AE47" s="100"/>
      <c r="AF47" s="100"/>
      <c r="AG47" s="100"/>
    </row>
    <row r="48" spans="1:33" ht="16.95" customHeight="1" x14ac:dyDescent="0.25">
      <c r="A48" s="63"/>
      <c r="B48" s="18" t="s">
        <v>2</v>
      </c>
      <c r="C48" s="8"/>
      <c r="D48" s="108"/>
      <c r="E48" s="114" t="s">
        <v>0</v>
      </c>
      <c r="F48" s="114" t="s">
        <v>11</v>
      </c>
      <c r="G48" s="95"/>
      <c r="H48" s="95"/>
      <c r="I48" s="95"/>
      <c r="J48" s="95"/>
      <c r="K48" s="27"/>
      <c r="M48" s="96"/>
      <c r="N48" s="101"/>
      <c r="O48" s="95"/>
      <c r="P48" s="95"/>
      <c r="Q48" s="95"/>
      <c r="R48" s="95"/>
      <c r="S48" s="95"/>
      <c r="T48" s="95"/>
      <c r="U48" s="95"/>
      <c r="V48" s="95"/>
      <c r="W48" s="95"/>
      <c r="X48" s="96"/>
      <c r="Y48" s="101"/>
      <c r="Z48" s="95"/>
      <c r="AA48" s="95"/>
      <c r="AB48" s="95"/>
      <c r="AC48" s="95"/>
      <c r="AD48" s="95"/>
      <c r="AE48" s="95"/>
      <c r="AF48" s="95"/>
      <c r="AG48" s="95"/>
    </row>
    <row r="49" spans="1:33" ht="16.95" customHeight="1" x14ac:dyDescent="0.25">
      <c r="A49" s="63"/>
      <c r="B49" s="45">
        <v>80</v>
      </c>
      <c r="C49" s="19"/>
      <c r="D49" s="109"/>
      <c r="E49" s="115">
        <v>124</v>
      </c>
      <c r="F49" s="116"/>
      <c r="G49" s="93"/>
      <c r="H49" s="93"/>
      <c r="I49" s="93"/>
      <c r="J49" s="93"/>
      <c r="K49" s="27"/>
      <c r="M49" s="96"/>
      <c r="N49" s="95"/>
      <c r="O49" s="93"/>
      <c r="P49" s="93"/>
      <c r="Q49" s="93"/>
      <c r="R49" s="93"/>
      <c r="S49" s="93"/>
      <c r="T49" s="93"/>
      <c r="U49" s="93"/>
      <c r="V49" s="93"/>
      <c r="W49" s="95"/>
      <c r="X49" s="96"/>
      <c r="Y49" s="95"/>
      <c r="Z49" s="93"/>
      <c r="AA49" s="93"/>
      <c r="AB49" s="93"/>
      <c r="AC49" s="93"/>
      <c r="AD49" s="93"/>
      <c r="AE49" s="93"/>
      <c r="AF49" s="93"/>
      <c r="AG49" s="93"/>
    </row>
    <row r="50" spans="1:33" ht="16.95" customHeight="1" x14ac:dyDescent="0.25">
      <c r="A50" s="63"/>
      <c r="B50" s="45">
        <v>278</v>
      </c>
      <c r="C50" s="19"/>
      <c r="D50" s="109"/>
      <c r="E50" s="115">
        <v>372</v>
      </c>
      <c r="F50" s="116"/>
      <c r="G50" s="93"/>
      <c r="H50" s="93"/>
      <c r="I50" s="93"/>
      <c r="J50" s="93"/>
      <c r="K50" s="27"/>
      <c r="M50" s="96"/>
      <c r="N50" s="95"/>
      <c r="O50" s="93"/>
      <c r="P50" s="93"/>
      <c r="Q50" s="93"/>
      <c r="R50" s="93"/>
      <c r="S50" s="93"/>
      <c r="T50" s="93"/>
      <c r="U50" s="93"/>
      <c r="V50" s="93"/>
      <c r="W50" s="95"/>
      <c r="X50" s="96"/>
      <c r="Y50" s="95"/>
      <c r="Z50" s="93"/>
      <c r="AA50" s="93"/>
      <c r="AB50" s="93"/>
      <c r="AC50" s="93"/>
      <c r="AD50" s="93"/>
      <c r="AE50" s="93"/>
      <c r="AF50" s="93"/>
      <c r="AG50" s="93"/>
    </row>
    <row r="51" spans="1:33" ht="16.95" customHeight="1" x14ac:dyDescent="0.25">
      <c r="A51" s="63"/>
      <c r="B51" s="45">
        <v>360</v>
      </c>
      <c r="C51" s="19"/>
      <c r="D51" s="109"/>
      <c r="E51" s="115">
        <v>496</v>
      </c>
      <c r="F51" s="116"/>
      <c r="G51" s="93"/>
      <c r="H51" s="93"/>
      <c r="I51" s="93"/>
      <c r="J51" s="93"/>
      <c r="K51" s="27"/>
      <c r="M51" s="96"/>
      <c r="N51" s="95"/>
      <c r="O51" s="93"/>
      <c r="P51" s="93"/>
      <c r="Q51" s="93"/>
      <c r="R51" s="93"/>
      <c r="S51" s="93"/>
      <c r="T51" s="93"/>
      <c r="U51" s="93"/>
      <c r="V51" s="93"/>
      <c r="W51" s="95"/>
      <c r="X51" s="96"/>
      <c r="Y51" s="95"/>
      <c r="Z51" s="93"/>
      <c r="AA51" s="93"/>
      <c r="AB51" s="93"/>
      <c r="AC51" s="93"/>
      <c r="AD51" s="93"/>
      <c r="AE51" s="93"/>
      <c r="AF51" s="93"/>
      <c r="AG51" s="93"/>
    </row>
    <row r="52" spans="1:33" ht="16.95" customHeight="1" x14ac:dyDescent="0.25">
      <c r="A52" s="63"/>
      <c r="B52" s="45">
        <v>442</v>
      </c>
      <c r="C52" s="19"/>
      <c r="D52" s="109"/>
      <c r="E52" s="115">
        <v>620</v>
      </c>
      <c r="F52" s="116"/>
      <c r="G52" s="93"/>
      <c r="H52" s="93"/>
      <c r="I52" s="93"/>
      <c r="J52" s="93"/>
      <c r="K52" s="24"/>
      <c r="M52" s="96"/>
      <c r="N52" s="95"/>
      <c r="O52" s="93"/>
      <c r="P52" s="93"/>
      <c r="Q52" s="93"/>
      <c r="R52" s="93"/>
      <c r="S52" s="93"/>
      <c r="T52" s="93"/>
      <c r="U52" s="93"/>
      <c r="V52" s="93"/>
      <c r="W52" s="95"/>
      <c r="X52" s="96"/>
      <c r="Y52" s="95"/>
      <c r="Z52" s="93"/>
      <c r="AA52" s="93"/>
      <c r="AB52" s="93"/>
      <c r="AC52" s="93"/>
      <c r="AD52" s="93"/>
      <c r="AE52" s="93"/>
      <c r="AF52" s="93"/>
      <c r="AG52" s="93"/>
    </row>
    <row r="53" spans="1:33" ht="16.95" customHeight="1" x14ac:dyDescent="0.25">
      <c r="A53" s="63"/>
      <c r="B53" s="45">
        <v>524</v>
      </c>
      <c r="C53" s="19"/>
      <c r="D53" s="109"/>
      <c r="E53" s="115">
        <v>744</v>
      </c>
      <c r="F53" s="116"/>
      <c r="G53" s="93"/>
      <c r="H53" s="93"/>
      <c r="I53" s="93"/>
      <c r="J53" s="93"/>
      <c r="K53" s="10"/>
      <c r="M53" s="96"/>
      <c r="N53" s="95"/>
      <c r="O53" s="93"/>
      <c r="P53" s="93"/>
      <c r="Q53" s="93"/>
      <c r="R53" s="93"/>
      <c r="S53" s="93"/>
      <c r="T53" s="93"/>
      <c r="U53" s="93"/>
      <c r="V53" s="93"/>
      <c r="W53" s="95"/>
      <c r="X53" s="96"/>
      <c r="Y53" s="95"/>
      <c r="Z53" s="93"/>
      <c r="AA53" s="93"/>
      <c r="AB53" s="93"/>
      <c r="AC53" s="93"/>
      <c r="AD53" s="93"/>
      <c r="AE53" s="93"/>
      <c r="AF53" s="93"/>
      <c r="AG53" s="93"/>
    </row>
    <row r="54" spans="1:33" ht="16.95" customHeight="1" x14ac:dyDescent="0.25">
      <c r="A54" s="63"/>
      <c r="B54" s="45">
        <v>606</v>
      </c>
      <c r="C54" s="6"/>
      <c r="D54" s="110"/>
      <c r="E54" s="117">
        <v>868</v>
      </c>
      <c r="F54" s="118">
        <v>1.2302999999999999</v>
      </c>
      <c r="G54" s="93"/>
      <c r="H54" s="102"/>
      <c r="I54" s="93"/>
      <c r="J54" s="102"/>
      <c r="K54" s="23"/>
      <c r="M54" s="96"/>
      <c r="N54" s="95"/>
      <c r="O54" s="93"/>
      <c r="P54" s="102"/>
      <c r="Q54" s="93"/>
      <c r="R54" s="102"/>
      <c r="S54" s="93"/>
      <c r="T54" s="102"/>
      <c r="U54" s="93"/>
      <c r="V54" s="102"/>
      <c r="W54" s="95"/>
      <c r="X54" s="96"/>
      <c r="Y54" s="95"/>
      <c r="Z54" s="93"/>
      <c r="AA54" s="102"/>
      <c r="AB54" s="93"/>
      <c r="AC54" s="102"/>
      <c r="AD54" s="93"/>
      <c r="AE54" s="102"/>
      <c r="AF54" s="93"/>
      <c r="AG54" s="102"/>
    </row>
    <row r="55" spans="1:33" ht="16.95" customHeight="1" x14ac:dyDescent="0.25">
      <c r="A55" s="63"/>
      <c r="B55" s="45">
        <v>688</v>
      </c>
      <c r="C55" s="19"/>
      <c r="D55" s="109"/>
      <c r="E55" s="115">
        <v>992</v>
      </c>
      <c r="F55" s="116"/>
      <c r="G55" s="93"/>
      <c r="H55" s="93"/>
      <c r="I55" s="93"/>
      <c r="J55" s="93"/>
      <c r="K55" s="25"/>
      <c r="M55" s="96"/>
      <c r="N55" s="95"/>
      <c r="O55" s="93"/>
      <c r="P55" s="93"/>
      <c r="Q55" s="93"/>
      <c r="R55" s="93"/>
      <c r="S55" s="93"/>
      <c r="T55" s="93"/>
      <c r="U55" s="93"/>
      <c r="V55" s="93"/>
      <c r="W55" s="95"/>
      <c r="X55" s="96"/>
      <c r="Y55" s="95"/>
      <c r="Z55" s="93"/>
      <c r="AA55" s="93"/>
      <c r="AB55" s="93"/>
      <c r="AC55" s="93"/>
      <c r="AD55" s="93"/>
      <c r="AE55" s="93"/>
      <c r="AF55" s="93"/>
      <c r="AG55" s="93"/>
    </row>
    <row r="56" spans="1:33" ht="16.95" customHeight="1" x14ac:dyDescent="0.25">
      <c r="A56" s="63"/>
      <c r="B56" s="45">
        <v>770</v>
      </c>
      <c r="C56" s="19"/>
      <c r="D56" s="109"/>
      <c r="E56" s="115">
        <v>1116</v>
      </c>
      <c r="F56" s="116"/>
      <c r="G56" s="93"/>
      <c r="H56" s="93"/>
      <c r="I56" s="93"/>
      <c r="J56" s="93"/>
      <c r="K56" s="27"/>
      <c r="M56" s="96"/>
      <c r="N56" s="95"/>
      <c r="O56" s="93"/>
      <c r="P56" s="93"/>
      <c r="Q56" s="93"/>
      <c r="R56" s="93"/>
      <c r="S56" s="93"/>
      <c r="T56" s="93"/>
      <c r="U56" s="93"/>
      <c r="V56" s="93"/>
      <c r="W56" s="95"/>
      <c r="X56" s="96"/>
      <c r="Y56" s="95"/>
      <c r="Z56" s="93"/>
      <c r="AA56" s="93"/>
      <c r="AB56" s="93"/>
      <c r="AC56" s="93"/>
      <c r="AD56" s="93"/>
      <c r="AE56" s="93"/>
      <c r="AF56" s="93"/>
      <c r="AG56" s="93"/>
    </row>
    <row r="57" spans="1:33" s="9" customFormat="1" ht="16.95" customHeight="1" x14ac:dyDescent="0.25">
      <c r="A57" s="63"/>
      <c r="B57" s="45">
        <v>852</v>
      </c>
      <c r="C57" s="19"/>
      <c r="D57" s="109"/>
      <c r="E57" s="115">
        <v>1240</v>
      </c>
      <c r="F57" s="116"/>
      <c r="G57" s="93"/>
      <c r="H57" s="93"/>
      <c r="I57" s="93"/>
      <c r="J57" s="93"/>
      <c r="K57" s="27"/>
      <c r="M57" s="96"/>
      <c r="N57" s="95"/>
      <c r="O57" s="93"/>
      <c r="P57" s="93"/>
      <c r="Q57" s="93"/>
      <c r="R57" s="93"/>
      <c r="S57" s="93"/>
      <c r="T57" s="93"/>
      <c r="U57" s="93"/>
      <c r="V57" s="93"/>
      <c r="W57" s="95"/>
      <c r="X57" s="96"/>
      <c r="Y57" s="95"/>
      <c r="Z57" s="93"/>
      <c r="AA57" s="93"/>
      <c r="AB57" s="93"/>
      <c r="AC57" s="93"/>
      <c r="AD57" s="93"/>
      <c r="AE57" s="93"/>
      <c r="AF57" s="93"/>
      <c r="AG57" s="93"/>
    </row>
    <row r="58" spans="1:33" ht="16.95" customHeight="1" x14ac:dyDescent="0.25">
      <c r="A58" s="63"/>
      <c r="B58" s="45">
        <v>934</v>
      </c>
      <c r="C58" s="19"/>
      <c r="D58" s="109"/>
      <c r="E58" s="115">
        <v>1364</v>
      </c>
      <c r="F58" s="116"/>
      <c r="G58" s="93"/>
      <c r="H58" s="93"/>
      <c r="I58" s="93"/>
      <c r="J58" s="93"/>
      <c r="K58" s="27"/>
      <c r="M58" s="96"/>
      <c r="N58" s="95"/>
      <c r="O58" s="93"/>
      <c r="P58" s="93"/>
      <c r="Q58" s="93"/>
      <c r="R58" s="93"/>
      <c r="S58" s="93"/>
      <c r="T58" s="93"/>
      <c r="U58" s="93"/>
      <c r="V58" s="93"/>
      <c r="W58" s="95"/>
      <c r="X58" s="96"/>
      <c r="Y58" s="95"/>
      <c r="Z58" s="93"/>
      <c r="AA58" s="93"/>
      <c r="AB58" s="93"/>
      <c r="AC58" s="93"/>
      <c r="AD58" s="93"/>
      <c r="AE58" s="93"/>
      <c r="AF58" s="93"/>
      <c r="AG58" s="93"/>
    </row>
    <row r="59" spans="1:33" ht="16.95" customHeight="1" x14ac:dyDescent="0.25">
      <c r="A59" s="63"/>
      <c r="B59" s="45">
        <v>1016</v>
      </c>
      <c r="C59" s="19"/>
      <c r="D59" s="109"/>
      <c r="E59" s="115">
        <v>1488</v>
      </c>
      <c r="F59" s="116"/>
      <c r="G59" s="93"/>
      <c r="H59" s="93"/>
      <c r="I59" s="93"/>
      <c r="J59" s="93"/>
      <c r="K59" s="27"/>
      <c r="M59" s="96"/>
      <c r="N59" s="95"/>
      <c r="O59" s="93"/>
      <c r="P59" s="93"/>
      <c r="Q59" s="93"/>
      <c r="R59" s="93"/>
      <c r="S59" s="93"/>
      <c r="T59" s="93"/>
      <c r="U59" s="93"/>
      <c r="V59" s="93"/>
      <c r="W59" s="95"/>
      <c r="X59" s="96"/>
      <c r="Y59" s="95"/>
      <c r="Z59" s="93"/>
      <c r="AA59" s="93"/>
      <c r="AB59" s="93"/>
      <c r="AC59" s="93"/>
      <c r="AD59" s="93"/>
      <c r="AE59" s="93"/>
      <c r="AF59" s="93"/>
      <c r="AG59" s="93"/>
    </row>
    <row r="60" spans="1:33" ht="16.95" customHeight="1" x14ac:dyDescent="0.25">
      <c r="A60" s="63"/>
      <c r="B60" s="45">
        <v>1098</v>
      </c>
      <c r="C60" s="19"/>
      <c r="D60" s="109"/>
      <c r="E60" s="115">
        <v>1612</v>
      </c>
      <c r="F60" s="116"/>
      <c r="G60" s="93"/>
      <c r="H60" s="93"/>
      <c r="I60" s="93"/>
      <c r="J60" s="93"/>
      <c r="K60" s="27"/>
      <c r="M60" s="96"/>
      <c r="N60" s="95"/>
      <c r="O60" s="93"/>
      <c r="P60" s="93"/>
      <c r="Q60" s="93"/>
      <c r="R60" s="93"/>
      <c r="S60" s="93"/>
      <c r="T60" s="93"/>
      <c r="U60" s="93"/>
      <c r="V60" s="93"/>
      <c r="W60" s="95"/>
      <c r="X60" s="96"/>
      <c r="Y60" s="95"/>
      <c r="Z60" s="93"/>
      <c r="AA60" s="93"/>
      <c r="AB60" s="93"/>
      <c r="AC60" s="93"/>
      <c r="AD60" s="93"/>
      <c r="AE60" s="93"/>
      <c r="AF60" s="93"/>
      <c r="AG60" s="93"/>
    </row>
    <row r="61" spans="1:33" s="9" customFormat="1" ht="16.95" customHeight="1" x14ac:dyDescent="0.25">
      <c r="A61" s="63"/>
      <c r="B61" s="45">
        <v>1180</v>
      </c>
      <c r="C61" s="19"/>
      <c r="D61" s="109"/>
      <c r="E61" s="115">
        <v>1736</v>
      </c>
      <c r="F61" s="116"/>
      <c r="G61" s="93"/>
      <c r="H61" s="93"/>
      <c r="I61" s="93"/>
      <c r="J61" s="93"/>
      <c r="K61" s="27"/>
      <c r="M61" s="96"/>
      <c r="N61" s="95"/>
      <c r="O61" s="93"/>
      <c r="P61" s="93"/>
      <c r="Q61" s="93"/>
      <c r="R61" s="93"/>
      <c r="S61" s="93"/>
      <c r="T61" s="93"/>
      <c r="U61" s="93"/>
      <c r="V61" s="93"/>
      <c r="W61" s="95"/>
      <c r="X61" s="96"/>
      <c r="Y61" s="95"/>
      <c r="Z61" s="93"/>
      <c r="AA61" s="93"/>
      <c r="AB61" s="93"/>
      <c r="AC61" s="93"/>
      <c r="AD61" s="93"/>
      <c r="AE61" s="93"/>
      <c r="AF61" s="93"/>
      <c r="AG61" s="93"/>
    </row>
    <row r="62" spans="1:33" ht="16.95" customHeight="1" x14ac:dyDescent="0.25">
      <c r="A62" s="63"/>
      <c r="B62" s="45">
        <v>1262</v>
      </c>
      <c r="C62" s="19"/>
      <c r="D62" s="109"/>
      <c r="E62" s="115">
        <v>1860</v>
      </c>
      <c r="F62" s="116"/>
      <c r="G62" s="93"/>
      <c r="H62" s="93"/>
      <c r="I62" s="93"/>
      <c r="J62" s="93"/>
      <c r="K62" s="27"/>
      <c r="M62" s="96"/>
      <c r="N62" s="95"/>
      <c r="O62" s="93"/>
      <c r="P62" s="93"/>
      <c r="Q62" s="93"/>
      <c r="R62" s="93"/>
      <c r="S62" s="93"/>
      <c r="T62" s="93"/>
      <c r="U62" s="93"/>
      <c r="V62" s="93"/>
      <c r="W62" s="95"/>
      <c r="X62" s="96"/>
      <c r="Y62" s="95"/>
      <c r="Z62" s="93"/>
      <c r="AA62" s="93"/>
      <c r="AB62" s="93"/>
      <c r="AC62" s="93"/>
      <c r="AD62" s="93"/>
      <c r="AE62" s="93"/>
      <c r="AF62" s="93"/>
      <c r="AG62" s="93"/>
    </row>
    <row r="63" spans="1:33" s="9" customFormat="1" ht="16.95" customHeight="1" x14ac:dyDescent="0.25">
      <c r="A63" s="63"/>
      <c r="B63" s="45">
        <v>1344</v>
      </c>
      <c r="C63" s="19"/>
      <c r="D63" s="109"/>
      <c r="E63" s="115">
        <v>1984</v>
      </c>
      <c r="F63" s="116"/>
      <c r="G63" s="93"/>
      <c r="H63" s="93"/>
      <c r="I63" s="93"/>
      <c r="J63" s="93"/>
      <c r="K63" s="27"/>
      <c r="M63" s="96"/>
      <c r="N63" s="95"/>
      <c r="O63" s="93"/>
      <c r="P63" s="93"/>
      <c r="Q63" s="93"/>
      <c r="R63" s="93"/>
      <c r="S63" s="93"/>
      <c r="T63" s="93"/>
      <c r="U63" s="93"/>
      <c r="V63" s="93"/>
      <c r="W63" s="95"/>
      <c r="X63" s="96"/>
      <c r="Y63" s="95"/>
      <c r="Z63" s="93"/>
      <c r="AA63" s="93"/>
      <c r="AB63" s="93"/>
      <c r="AC63" s="93"/>
      <c r="AD63" s="93"/>
      <c r="AE63" s="93"/>
      <c r="AF63" s="93"/>
      <c r="AG63" s="93"/>
    </row>
    <row r="64" spans="1:33" ht="16.95" customHeight="1" thickBot="1" x14ac:dyDescent="0.3">
      <c r="A64" s="63"/>
      <c r="B64" s="45">
        <v>1426</v>
      </c>
      <c r="C64" s="19"/>
      <c r="D64" s="109"/>
      <c r="E64" s="115">
        <v>2108</v>
      </c>
      <c r="F64" s="116"/>
      <c r="G64" s="93"/>
      <c r="H64" s="93"/>
      <c r="I64" s="93"/>
      <c r="J64" s="93"/>
      <c r="K64" s="28"/>
      <c r="M64" s="96"/>
      <c r="N64" s="95"/>
      <c r="O64" s="93"/>
      <c r="P64" s="93"/>
      <c r="Q64" s="93"/>
      <c r="R64" s="93"/>
      <c r="S64" s="93"/>
      <c r="T64" s="93"/>
      <c r="U64" s="93"/>
      <c r="V64" s="93"/>
      <c r="W64" s="95"/>
      <c r="X64" s="96"/>
      <c r="Y64" s="95"/>
      <c r="Z64" s="93"/>
      <c r="AA64" s="93"/>
      <c r="AB64" s="93"/>
      <c r="AC64" s="93"/>
      <c r="AD64" s="93"/>
      <c r="AE64" s="93"/>
      <c r="AF64" s="93"/>
      <c r="AG64" s="93"/>
    </row>
    <row r="65" spans="1:34" s="9" customFormat="1" ht="16.95" customHeight="1" thickBot="1" x14ac:dyDescent="0.3">
      <c r="A65" s="29"/>
      <c r="B65" s="39"/>
      <c r="C65" s="20"/>
      <c r="D65" s="111"/>
      <c r="E65" s="115"/>
      <c r="F65" s="116"/>
      <c r="G65" s="93"/>
      <c r="H65" s="93"/>
      <c r="I65" s="93"/>
      <c r="J65" s="93"/>
      <c r="K65" s="28"/>
      <c r="L65" s="38"/>
      <c r="M65" s="106"/>
      <c r="N65" s="95"/>
      <c r="O65" s="93"/>
      <c r="P65" s="93"/>
      <c r="Q65" s="93"/>
      <c r="R65" s="93"/>
      <c r="S65" s="93"/>
      <c r="T65" s="93"/>
      <c r="U65" s="93"/>
      <c r="V65" s="93"/>
      <c r="W65" s="95"/>
      <c r="X65" s="106"/>
      <c r="Y65" s="95"/>
      <c r="Z65" s="93"/>
      <c r="AA65" s="93"/>
      <c r="AB65" s="93"/>
      <c r="AC65" s="93"/>
      <c r="AD65" s="93"/>
      <c r="AE65" s="93"/>
      <c r="AF65" s="93"/>
      <c r="AG65" s="93"/>
    </row>
    <row r="66" spans="1:34" ht="108" customHeight="1" thickBot="1" x14ac:dyDescent="0.3">
      <c r="A66" s="4"/>
      <c r="B66" s="1"/>
      <c r="C66" s="21"/>
      <c r="D66" s="2"/>
      <c r="E66" s="2"/>
      <c r="F66" s="2"/>
      <c r="G66" s="2"/>
      <c r="H66" s="2"/>
      <c r="M66" s="119"/>
      <c r="N66" s="95"/>
      <c r="O66" s="119"/>
      <c r="P66" s="93"/>
      <c r="Q66" s="93"/>
      <c r="R66" s="93"/>
      <c r="S66" s="93"/>
      <c r="T66" s="93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</row>
    <row r="67" spans="1:34" ht="26.25" customHeight="1" x14ac:dyDescent="0.25">
      <c r="A67" s="62" t="s">
        <v>27</v>
      </c>
      <c r="B67" s="64"/>
      <c r="C67" s="65"/>
      <c r="D67" s="65"/>
      <c r="E67" s="112"/>
      <c r="F67" s="112"/>
      <c r="G67" s="94"/>
      <c r="H67" s="94"/>
      <c r="I67" s="94"/>
      <c r="J67" s="94"/>
      <c r="K67" s="26"/>
      <c r="M67" s="96"/>
      <c r="N67" s="94"/>
      <c r="O67" s="94"/>
      <c r="P67" s="94"/>
      <c r="Q67" s="94"/>
      <c r="R67" s="94"/>
      <c r="S67" s="94"/>
      <c r="T67" s="94"/>
      <c r="U67" s="94"/>
      <c r="V67" s="94"/>
      <c r="W67" s="95"/>
      <c r="X67" s="96"/>
      <c r="Y67" s="94"/>
      <c r="Z67" s="97"/>
      <c r="AA67" s="97"/>
      <c r="AB67" s="94"/>
      <c r="AC67" s="94"/>
      <c r="AD67" s="94"/>
      <c r="AE67" s="94"/>
      <c r="AF67" s="94"/>
      <c r="AG67" s="94"/>
      <c r="AH67" s="95"/>
    </row>
    <row r="68" spans="1:34" ht="18" customHeight="1" x14ac:dyDescent="0.25">
      <c r="A68" s="63"/>
      <c r="B68" s="17" t="s">
        <v>1</v>
      </c>
      <c r="C68" s="66"/>
      <c r="D68" s="107"/>
      <c r="E68" s="113" t="s">
        <v>3</v>
      </c>
      <c r="F68" s="113"/>
      <c r="G68" s="98"/>
      <c r="H68" s="98"/>
      <c r="I68" s="98"/>
      <c r="J68" s="98"/>
      <c r="K68" s="27"/>
      <c r="M68" s="96"/>
      <c r="N68" s="105"/>
      <c r="O68" s="98"/>
      <c r="P68" s="98"/>
      <c r="Q68" s="98"/>
      <c r="R68" s="98"/>
      <c r="S68" s="98"/>
      <c r="T68" s="98"/>
      <c r="U68" s="98"/>
      <c r="V68" s="98"/>
      <c r="W68" s="95"/>
      <c r="X68" s="96"/>
      <c r="Y68" s="99"/>
      <c r="Z68" s="100"/>
      <c r="AA68" s="100"/>
      <c r="AB68" s="100"/>
      <c r="AC68" s="100"/>
      <c r="AD68" s="100"/>
      <c r="AE68" s="100"/>
      <c r="AF68" s="100"/>
      <c r="AG68" s="100"/>
      <c r="AH68" s="95"/>
    </row>
    <row r="69" spans="1:34" ht="16.95" customHeight="1" x14ac:dyDescent="0.25">
      <c r="A69" s="63"/>
      <c r="B69" s="18" t="s">
        <v>2</v>
      </c>
      <c r="C69" s="8"/>
      <c r="D69" s="108"/>
      <c r="E69" s="114" t="s">
        <v>0</v>
      </c>
      <c r="F69" s="114" t="s">
        <v>11</v>
      </c>
      <c r="G69" s="95"/>
      <c r="H69" s="95"/>
      <c r="I69" s="95"/>
      <c r="J69" s="95"/>
      <c r="K69" s="27"/>
      <c r="M69" s="96"/>
      <c r="N69" s="101"/>
      <c r="O69" s="95"/>
      <c r="P69" s="95"/>
      <c r="Q69" s="95"/>
      <c r="R69" s="95"/>
      <c r="S69" s="95"/>
      <c r="T69" s="95"/>
      <c r="U69" s="95"/>
      <c r="V69" s="95"/>
      <c r="W69" s="95"/>
      <c r="X69" s="96"/>
      <c r="Y69" s="101"/>
      <c r="Z69" s="95"/>
      <c r="AA69" s="95"/>
      <c r="AB69" s="95"/>
      <c r="AC69" s="95"/>
      <c r="AD69" s="95"/>
      <c r="AE69" s="95"/>
      <c r="AF69" s="95"/>
      <c r="AG69" s="95"/>
      <c r="AH69" s="95"/>
    </row>
    <row r="70" spans="1:34" ht="16.95" customHeight="1" x14ac:dyDescent="0.25">
      <c r="A70" s="63"/>
      <c r="B70" s="45">
        <v>80</v>
      </c>
      <c r="C70" s="19"/>
      <c r="D70" s="109"/>
      <c r="E70" s="115">
        <v>161</v>
      </c>
      <c r="F70" s="116"/>
      <c r="G70" s="93"/>
      <c r="H70" s="93"/>
      <c r="I70" s="93"/>
      <c r="J70" s="93"/>
      <c r="K70" s="27"/>
      <c r="M70" s="96"/>
      <c r="N70" s="95"/>
      <c r="O70" s="93"/>
      <c r="P70" s="93"/>
      <c r="Q70" s="93"/>
      <c r="R70" s="93"/>
      <c r="S70" s="93"/>
      <c r="T70" s="93"/>
      <c r="U70" s="93"/>
      <c r="V70" s="93"/>
      <c r="W70" s="95"/>
      <c r="X70" s="96"/>
      <c r="Y70" s="95"/>
      <c r="Z70" s="93"/>
      <c r="AA70" s="93"/>
      <c r="AB70" s="93"/>
      <c r="AC70" s="93"/>
      <c r="AD70" s="93"/>
      <c r="AE70" s="93"/>
      <c r="AF70" s="93"/>
      <c r="AG70" s="93"/>
      <c r="AH70" s="95"/>
    </row>
    <row r="71" spans="1:34" ht="16.95" customHeight="1" x14ac:dyDescent="0.25">
      <c r="A71" s="63"/>
      <c r="B71" s="45">
        <v>278</v>
      </c>
      <c r="C71" s="19"/>
      <c r="D71" s="109"/>
      <c r="E71" s="115">
        <v>483</v>
      </c>
      <c r="F71" s="116"/>
      <c r="G71" s="93"/>
      <c r="H71" s="93"/>
      <c r="I71" s="93"/>
      <c r="J71" s="93"/>
      <c r="K71" s="27"/>
      <c r="M71" s="96"/>
      <c r="N71" s="95"/>
      <c r="O71" s="93"/>
      <c r="P71" s="93"/>
      <c r="Q71" s="93"/>
      <c r="R71" s="93"/>
      <c r="S71" s="93"/>
      <c r="T71" s="93"/>
      <c r="U71" s="93"/>
      <c r="V71" s="93"/>
      <c r="W71" s="95"/>
      <c r="X71" s="96"/>
      <c r="Y71" s="95"/>
      <c r="Z71" s="93"/>
      <c r="AA71" s="93"/>
      <c r="AB71" s="93"/>
      <c r="AC71" s="93"/>
      <c r="AD71" s="93"/>
      <c r="AE71" s="93"/>
      <c r="AF71" s="93"/>
      <c r="AG71" s="93"/>
      <c r="AH71" s="95"/>
    </row>
    <row r="72" spans="1:34" ht="16.95" customHeight="1" x14ac:dyDescent="0.25">
      <c r="A72" s="63"/>
      <c r="B72" s="45">
        <v>360</v>
      </c>
      <c r="C72" s="19"/>
      <c r="D72" s="109"/>
      <c r="E72" s="115">
        <v>644</v>
      </c>
      <c r="F72" s="116"/>
      <c r="G72" s="93"/>
      <c r="H72" s="93"/>
      <c r="I72" s="93"/>
      <c r="J72" s="93"/>
      <c r="K72" s="27"/>
      <c r="M72" s="96"/>
      <c r="N72" s="95"/>
      <c r="O72" s="93"/>
      <c r="P72" s="93"/>
      <c r="Q72" s="93"/>
      <c r="R72" s="93"/>
      <c r="S72" s="93"/>
      <c r="T72" s="93"/>
      <c r="U72" s="93"/>
      <c r="V72" s="93"/>
      <c r="W72" s="95"/>
      <c r="X72" s="96"/>
      <c r="Y72" s="95"/>
      <c r="Z72" s="93"/>
      <c r="AA72" s="93"/>
      <c r="AB72" s="93"/>
      <c r="AC72" s="93"/>
      <c r="AD72" s="93"/>
      <c r="AE72" s="93"/>
      <c r="AF72" s="93"/>
      <c r="AG72" s="93"/>
      <c r="AH72" s="95"/>
    </row>
    <row r="73" spans="1:34" ht="16.95" customHeight="1" x14ac:dyDescent="0.25">
      <c r="A73" s="63"/>
      <c r="B73" s="45">
        <v>442</v>
      </c>
      <c r="C73" s="19"/>
      <c r="D73" s="109"/>
      <c r="E73" s="115">
        <v>805</v>
      </c>
      <c r="F73" s="116"/>
      <c r="G73" s="93"/>
      <c r="H73" s="93"/>
      <c r="I73" s="93"/>
      <c r="J73" s="93"/>
      <c r="K73" s="24"/>
      <c r="M73" s="96"/>
      <c r="N73" s="95"/>
      <c r="O73" s="93"/>
      <c r="P73" s="93"/>
      <c r="Q73" s="93"/>
      <c r="R73" s="93"/>
      <c r="S73" s="93"/>
      <c r="T73" s="93"/>
      <c r="U73" s="93"/>
      <c r="V73" s="93"/>
      <c r="W73" s="95"/>
      <c r="X73" s="96"/>
      <c r="Y73" s="95"/>
      <c r="Z73" s="93"/>
      <c r="AA73" s="93"/>
      <c r="AB73" s="93"/>
      <c r="AC73" s="93"/>
      <c r="AD73" s="93"/>
      <c r="AE73" s="93"/>
      <c r="AF73" s="93"/>
      <c r="AG73" s="93"/>
      <c r="AH73" s="95"/>
    </row>
    <row r="74" spans="1:34" ht="16.95" customHeight="1" x14ac:dyDescent="0.25">
      <c r="A74" s="63"/>
      <c r="B74" s="45">
        <v>524</v>
      </c>
      <c r="C74" s="19"/>
      <c r="D74" s="109"/>
      <c r="E74" s="115">
        <v>966</v>
      </c>
      <c r="F74" s="116"/>
      <c r="G74" s="93"/>
      <c r="H74" s="93"/>
      <c r="I74" s="93"/>
      <c r="J74" s="93"/>
      <c r="K74" s="10"/>
      <c r="M74" s="96"/>
      <c r="N74" s="95"/>
      <c r="O74" s="93"/>
      <c r="P74" s="93"/>
      <c r="Q74" s="93"/>
      <c r="R74" s="93"/>
      <c r="S74" s="93"/>
      <c r="T74" s="93"/>
      <c r="U74" s="93"/>
      <c r="V74" s="93"/>
      <c r="W74" s="95"/>
      <c r="X74" s="96"/>
      <c r="Y74" s="95"/>
      <c r="Z74" s="93"/>
      <c r="AA74" s="93"/>
      <c r="AB74" s="93"/>
      <c r="AC74" s="93"/>
      <c r="AD74" s="93"/>
      <c r="AE74" s="93"/>
      <c r="AF74" s="93"/>
      <c r="AG74" s="93"/>
      <c r="AH74" s="95"/>
    </row>
    <row r="75" spans="1:34" ht="16.95" customHeight="1" x14ac:dyDescent="0.25">
      <c r="A75" s="63"/>
      <c r="B75" s="45">
        <v>606</v>
      </c>
      <c r="C75" s="6"/>
      <c r="D75" s="110"/>
      <c r="E75" s="117">
        <v>1127</v>
      </c>
      <c r="F75" s="118">
        <v>1.2453000000000001</v>
      </c>
      <c r="G75" s="93"/>
      <c r="H75" s="102"/>
      <c r="I75" s="93"/>
      <c r="J75" s="102"/>
      <c r="K75" s="23"/>
      <c r="M75" s="96"/>
      <c r="N75" s="95"/>
      <c r="O75" s="93"/>
      <c r="P75" s="102"/>
      <c r="Q75" s="93"/>
      <c r="R75" s="102"/>
      <c r="S75" s="93"/>
      <c r="T75" s="102"/>
      <c r="U75" s="93"/>
      <c r="V75" s="102"/>
      <c r="W75" s="95"/>
      <c r="X75" s="96"/>
      <c r="Y75" s="95"/>
      <c r="Z75" s="93"/>
      <c r="AA75" s="102"/>
      <c r="AB75" s="93"/>
      <c r="AC75" s="102"/>
      <c r="AD75" s="93"/>
      <c r="AE75" s="102"/>
      <c r="AF75" s="93"/>
      <c r="AG75" s="102"/>
      <c r="AH75" s="95"/>
    </row>
    <row r="76" spans="1:34" ht="16.95" customHeight="1" x14ac:dyDescent="0.25">
      <c r="A76" s="63"/>
      <c r="B76" s="45">
        <v>688</v>
      </c>
      <c r="C76" s="19"/>
      <c r="D76" s="109"/>
      <c r="E76" s="115">
        <v>1288</v>
      </c>
      <c r="F76" s="116"/>
      <c r="G76" s="93"/>
      <c r="H76" s="93"/>
      <c r="I76" s="93"/>
      <c r="J76" s="93"/>
      <c r="K76" s="25"/>
      <c r="M76" s="96"/>
      <c r="N76" s="95"/>
      <c r="O76" s="93"/>
      <c r="P76" s="93"/>
      <c r="Q76" s="93"/>
      <c r="R76" s="93"/>
      <c r="S76" s="93"/>
      <c r="T76" s="93"/>
      <c r="U76" s="93"/>
      <c r="V76" s="93"/>
      <c r="W76" s="95"/>
      <c r="X76" s="96"/>
      <c r="Y76" s="95"/>
      <c r="Z76" s="93"/>
      <c r="AA76" s="93"/>
      <c r="AB76" s="93"/>
      <c r="AC76" s="93"/>
      <c r="AD76" s="93"/>
      <c r="AE76" s="93"/>
      <c r="AF76" s="93"/>
      <c r="AG76" s="93"/>
      <c r="AH76" s="95"/>
    </row>
    <row r="77" spans="1:34" ht="16.95" customHeight="1" x14ac:dyDescent="0.25">
      <c r="A77" s="63"/>
      <c r="B77" s="45">
        <v>770</v>
      </c>
      <c r="C77" s="19"/>
      <c r="D77" s="109"/>
      <c r="E77" s="115">
        <v>1449</v>
      </c>
      <c r="F77" s="116"/>
      <c r="G77" s="93"/>
      <c r="H77" s="93"/>
      <c r="I77" s="93"/>
      <c r="J77" s="93"/>
      <c r="K77" s="27"/>
      <c r="M77" s="96"/>
      <c r="N77" s="95"/>
      <c r="O77" s="93"/>
      <c r="P77" s="93"/>
      <c r="Q77" s="93"/>
      <c r="R77" s="93"/>
      <c r="S77" s="93"/>
      <c r="T77" s="93"/>
      <c r="U77" s="93"/>
      <c r="V77" s="93"/>
      <c r="W77" s="95"/>
      <c r="X77" s="96"/>
      <c r="Y77" s="95"/>
      <c r="Z77" s="93"/>
      <c r="AA77" s="93"/>
      <c r="AB77" s="93"/>
      <c r="AC77" s="93"/>
      <c r="AD77" s="93"/>
      <c r="AE77" s="93"/>
      <c r="AF77" s="93"/>
      <c r="AG77" s="93"/>
      <c r="AH77" s="95"/>
    </row>
    <row r="78" spans="1:34" s="9" customFormat="1" ht="16.95" customHeight="1" x14ac:dyDescent="0.25">
      <c r="A78" s="63"/>
      <c r="B78" s="45">
        <v>852</v>
      </c>
      <c r="C78" s="19"/>
      <c r="D78" s="109"/>
      <c r="E78" s="115">
        <v>1610</v>
      </c>
      <c r="F78" s="116"/>
      <c r="G78" s="93"/>
      <c r="H78" s="93"/>
      <c r="I78" s="93"/>
      <c r="J78" s="93"/>
      <c r="K78" s="27"/>
      <c r="M78" s="96"/>
      <c r="N78" s="95"/>
      <c r="O78" s="93"/>
      <c r="P78" s="93"/>
      <c r="Q78" s="93"/>
      <c r="R78" s="93"/>
      <c r="S78" s="93"/>
      <c r="T78" s="93"/>
      <c r="U78" s="93"/>
      <c r="V78" s="93"/>
      <c r="W78" s="95"/>
      <c r="X78" s="96"/>
      <c r="Y78" s="95"/>
      <c r="Z78" s="93"/>
      <c r="AA78" s="93"/>
      <c r="AB78" s="93"/>
      <c r="AC78" s="93"/>
      <c r="AD78" s="93"/>
      <c r="AE78" s="93"/>
      <c r="AF78" s="93"/>
      <c r="AG78" s="93"/>
      <c r="AH78" s="95"/>
    </row>
    <row r="79" spans="1:34" ht="16.95" customHeight="1" x14ac:dyDescent="0.25">
      <c r="A79" s="63"/>
      <c r="B79" s="45">
        <v>934</v>
      </c>
      <c r="C79" s="19"/>
      <c r="D79" s="109"/>
      <c r="E79" s="115">
        <v>1771</v>
      </c>
      <c r="F79" s="116"/>
      <c r="G79" s="93"/>
      <c r="H79" s="93"/>
      <c r="I79" s="93"/>
      <c r="J79" s="93"/>
      <c r="K79" s="27"/>
      <c r="M79" s="96"/>
      <c r="N79" s="95"/>
      <c r="O79" s="93"/>
      <c r="P79" s="93"/>
      <c r="Q79" s="93"/>
      <c r="R79" s="93"/>
      <c r="S79" s="93"/>
      <c r="T79" s="93"/>
      <c r="U79" s="93"/>
      <c r="V79" s="93"/>
      <c r="W79" s="95"/>
      <c r="X79" s="96"/>
      <c r="Y79" s="95"/>
      <c r="Z79" s="93"/>
      <c r="AA79" s="93"/>
      <c r="AB79" s="93"/>
      <c r="AC79" s="93"/>
      <c r="AD79" s="93"/>
      <c r="AE79" s="93"/>
      <c r="AF79" s="93"/>
      <c r="AG79" s="93"/>
      <c r="AH79" s="95"/>
    </row>
    <row r="80" spans="1:34" ht="16.95" customHeight="1" x14ac:dyDescent="0.25">
      <c r="A80" s="63"/>
      <c r="B80" s="45">
        <v>1016</v>
      </c>
      <c r="C80" s="19"/>
      <c r="D80" s="109"/>
      <c r="E80" s="115">
        <v>1932</v>
      </c>
      <c r="F80" s="116"/>
      <c r="G80" s="93"/>
      <c r="H80" s="93"/>
      <c r="I80" s="93"/>
      <c r="J80" s="93"/>
      <c r="K80" s="27"/>
      <c r="M80" s="96"/>
      <c r="N80" s="95"/>
      <c r="O80" s="93"/>
      <c r="P80" s="93"/>
      <c r="Q80" s="93"/>
      <c r="R80" s="93"/>
      <c r="S80" s="93"/>
      <c r="T80" s="93"/>
      <c r="U80" s="93"/>
      <c r="V80" s="93"/>
      <c r="W80" s="95"/>
      <c r="X80" s="96"/>
      <c r="Y80" s="95"/>
      <c r="Z80" s="93"/>
      <c r="AA80" s="93"/>
      <c r="AB80" s="93"/>
      <c r="AC80" s="93"/>
      <c r="AD80" s="93"/>
      <c r="AE80" s="93"/>
      <c r="AF80" s="93"/>
      <c r="AG80" s="93"/>
      <c r="AH80" s="95"/>
    </row>
    <row r="81" spans="1:34" ht="16.95" customHeight="1" x14ac:dyDescent="0.25">
      <c r="A81" s="63"/>
      <c r="B81" s="45">
        <v>1098</v>
      </c>
      <c r="C81" s="19"/>
      <c r="D81" s="109"/>
      <c r="E81" s="115">
        <v>2093</v>
      </c>
      <c r="F81" s="116"/>
      <c r="G81" s="93"/>
      <c r="H81" s="93"/>
      <c r="I81" s="93"/>
      <c r="J81" s="93"/>
      <c r="K81" s="27"/>
      <c r="M81" s="96"/>
      <c r="N81" s="95"/>
      <c r="O81" s="93"/>
      <c r="P81" s="93"/>
      <c r="Q81" s="93"/>
      <c r="R81" s="93"/>
      <c r="S81" s="93"/>
      <c r="T81" s="93"/>
      <c r="U81" s="93"/>
      <c r="V81" s="93"/>
      <c r="W81" s="95"/>
      <c r="X81" s="96"/>
      <c r="Y81" s="95"/>
      <c r="Z81" s="93"/>
      <c r="AA81" s="93"/>
      <c r="AB81" s="93"/>
      <c r="AC81" s="93"/>
      <c r="AD81" s="93"/>
      <c r="AE81" s="93"/>
      <c r="AF81" s="93"/>
      <c r="AG81" s="93"/>
      <c r="AH81" s="95"/>
    </row>
    <row r="82" spans="1:34" s="9" customFormat="1" ht="16.95" customHeight="1" x14ac:dyDescent="0.25">
      <c r="A82" s="63"/>
      <c r="B82" s="45">
        <v>1180</v>
      </c>
      <c r="C82" s="19"/>
      <c r="D82" s="109"/>
      <c r="E82" s="115">
        <v>2254</v>
      </c>
      <c r="F82" s="116"/>
      <c r="G82" s="93"/>
      <c r="H82" s="93"/>
      <c r="I82" s="93"/>
      <c r="J82" s="93"/>
      <c r="K82" s="27"/>
      <c r="M82" s="96"/>
      <c r="N82" s="95"/>
      <c r="O82" s="93"/>
      <c r="P82" s="93"/>
      <c r="Q82" s="93"/>
      <c r="R82" s="93"/>
      <c r="S82" s="93"/>
      <c r="T82" s="93"/>
      <c r="U82" s="93"/>
      <c r="V82" s="93"/>
      <c r="W82" s="95"/>
      <c r="X82" s="96"/>
      <c r="Y82" s="95"/>
      <c r="Z82" s="93"/>
      <c r="AA82" s="93"/>
      <c r="AB82" s="93"/>
      <c r="AC82" s="93"/>
      <c r="AD82" s="93"/>
      <c r="AE82" s="93"/>
      <c r="AF82" s="93"/>
      <c r="AG82" s="93"/>
      <c r="AH82" s="95"/>
    </row>
    <row r="83" spans="1:34" ht="16.95" customHeight="1" x14ac:dyDescent="0.25">
      <c r="A83" s="63"/>
      <c r="B83" s="45">
        <v>1262</v>
      </c>
      <c r="C83" s="19"/>
      <c r="D83" s="109"/>
      <c r="E83" s="115">
        <v>2415</v>
      </c>
      <c r="F83" s="116"/>
      <c r="G83" s="93"/>
      <c r="H83" s="93"/>
      <c r="I83" s="93"/>
      <c r="J83" s="93"/>
      <c r="K83" s="27"/>
      <c r="M83" s="96"/>
      <c r="N83" s="95"/>
      <c r="O83" s="93"/>
      <c r="P83" s="93"/>
      <c r="Q83" s="93"/>
      <c r="R83" s="93"/>
      <c r="S83" s="93"/>
      <c r="T83" s="93"/>
      <c r="U83" s="93"/>
      <c r="V83" s="93"/>
      <c r="W83" s="95"/>
      <c r="X83" s="96"/>
      <c r="Y83" s="95"/>
      <c r="Z83" s="93"/>
      <c r="AA83" s="93"/>
      <c r="AB83" s="93"/>
      <c r="AC83" s="93"/>
      <c r="AD83" s="93"/>
      <c r="AE83" s="93"/>
      <c r="AF83" s="93"/>
      <c r="AG83" s="93"/>
      <c r="AH83" s="95"/>
    </row>
    <row r="84" spans="1:34" s="9" customFormat="1" ht="16.95" customHeight="1" x14ac:dyDescent="0.25">
      <c r="A84" s="63"/>
      <c r="B84" s="45">
        <v>1344</v>
      </c>
      <c r="C84" s="19"/>
      <c r="D84" s="109"/>
      <c r="E84" s="115">
        <v>2576</v>
      </c>
      <c r="F84" s="116"/>
      <c r="G84" s="93"/>
      <c r="H84" s="93"/>
      <c r="I84" s="93"/>
      <c r="J84" s="93"/>
      <c r="K84" s="27"/>
      <c r="M84" s="96"/>
      <c r="N84" s="95"/>
      <c r="O84" s="93"/>
      <c r="P84" s="93"/>
      <c r="Q84" s="93"/>
      <c r="R84" s="93"/>
      <c r="S84" s="93"/>
      <c r="T84" s="93"/>
      <c r="U84" s="93"/>
      <c r="V84" s="93"/>
      <c r="W84" s="95"/>
      <c r="X84" s="96"/>
      <c r="Y84" s="95"/>
      <c r="Z84" s="93"/>
      <c r="AA84" s="93"/>
      <c r="AB84" s="93"/>
      <c r="AC84" s="93"/>
      <c r="AD84" s="93"/>
      <c r="AE84" s="93"/>
      <c r="AF84" s="93"/>
      <c r="AG84" s="93"/>
      <c r="AH84" s="95"/>
    </row>
    <row r="85" spans="1:34" ht="16.95" customHeight="1" thickBot="1" x14ac:dyDescent="0.3">
      <c r="A85" s="63"/>
      <c r="B85" s="45">
        <v>1426</v>
      </c>
      <c r="C85" s="19"/>
      <c r="D85" s="109"/>
      <c r="E85" s="115">
        <v>2737</v>
      </c>
      <c r="F85" s="116"/>
      <c r="G85" s="93"/>
      <c r="H85" s="93"/>
      <c r="I85" s="93"/>
      <c r="J85" s="93"/>
      <c r="K85" s="28"/>
      <c r="M85" s="96"/>
      <c r="N85" s="95"/>
      <c r="O85" s="93"/>
      <c r="P85" s="93"/>
      <c r="Q85" s="93"/>
      <c r="R85" s="93"/>
      <c r="S85" s="93"/>
      <c r="T85" s="93"/>
      <c r="U85" s="93"/>
      <c r="V85" s="93"/>
      <c r="W85" s="95"/>
      <c r="X85" s="96"/>
      <c r="Y85" s="95"/>
      <c r="Z85" s="93"/>
      <c r="AA85" s="93"/>
      <c r="AB85" s="93"/>
      <c r="AC85" s="93"/>
      <c r="AD85" s="93"/>
      <c r="AE85" s="93"/>
      <c r="AF85" s="93"/>
      <c r="AG85" s="93"/>
      <c r="AH85" s="95"/>
    </row>
    <row r="86" spans="1:34" s="9" customFormat="1" ht="16.95" customHeight="1" thickBot="1" x14ac:dyDescent="0.3">
      <c r="A86" s="29"/>
      <c r="B86" s="39"/>
      <c r="C86" s="20"/>
      <c r="D86" s="111"/>
      <c r="E86" s="115"/>
      <c r="F86" s="116"/>
      <c r="G86" s="93"/>
      <c r="H86" s="93"/>
      <c r="I86" s="93"/>
      <c r="J86" s="93"/>
      <c r="K86" s="28"/>
      <c r="L86" s="38"/>
      <c r="M86" s="3"/>
      <c r="N86" s="92">
        <v>3000</v>
      </c>
      <c r="O86" s="12"/>
      <c r="P86" s="89"/>
      <c r="Q86" s="12"/>
      <c r="R86" s="89"/>
      <c r="S86" s="12"/>
      <c r="T86" s="89"/>
      <c r="U86" s="12"/>
      <c r="V86" s="89"/>
      <c r="W86" s="27"/>
    </row>
    <row r="87" spans="1:34" ht="97.5" customHeight="1" x14ac:dyDescent="0.25">
      <c r="A87" s="4"/>
      <c r="B87" s="120"/>
      <c r="C87" s="21"/>
      <c r="D87" s="12"/>
      <c r="E87" s="12"/>
      <c r="F87" s="12"/>
      <c r="G87" s="12"/>
      <c r="H87" s="12"/>
      <c r="I87" s="9"/>
      <c r="J87" s="9"/>
      <c r="M87" s="21"/>
      <c r="N87" s="10"/>
      <c r="O87" s="21" t="s">
        <v>17</v>
      </c>
      <c r="P87" s="12"/>
      <c r="Q87" s="12"/>
      <c r="R87" s="12"/>
      <c r="S87" s="12"/>
      <c r="T87" s="12"/>
      <c r="U87" s="9"/>
      <c r="V87" s="9"/>
    </row>
    <row r="88" spans="1:34" ht="23.25" customHeight="1" x14ac:dyDescent="0.25">
      <c r="A88" s="96"/>
      <c r="B88" s="94"/>
      <c r="C88" s="94"/>
      <c r="D88" s="94"/>
      <c r="E88" s="94"/>
      <c r="F88" s="94"/>
      <c r="G88" s="94"/>
      <c r="H88" s="94"/>
      <c r="I88" s="94"/>
      <c r="J88" s="94"/>
      <c r="K88" s="95"/>
      <c r="L88" s="95"/>
      <c r="M88" s="96"/>
      <c r="N88" s="94"/>
      <c r="O88" s="94"/>
      <c r="P88" s="94"/>
      <c r="Q88" s="94"/>
      <c r="R88" s="94"/>
      <c r="S88" s="94"/>
      <c r="T88" s="94"/>
      <c r="U88" s="94"/>
      <c r="V88" s="94"/>
      <c r="W88" s="95"/>
      <c r="X88" s="96"/>
      <c r="Y88" s="94"/>
      <c r="Z88" s="97"/>
      <c r="AA88" s="97"/>
      <c r="AB88" s="94"/>
      <c r="AC88" s="94"/>
      <c r="AD88" s="94"/>
      <c r="AE88" s="94"/>
      <c r="AF88" s="94"/>
      <c r="AG88" s="94"/>
    </row>
    <row r="89" spans="1:34" ht="17.100000000000001" customHeight="1" x14ac:dyDescent="0.25">
      <c r="A89" s="96"/>
      <c r="B89" s="105"/>
      <c r="C89" s="98"/>
      <c r="D89" s="98"/>
      <c r="E89" s="98"/>
      <c r="F89" s="98"/>
      <c r="G89" s="98"/>
      <c r="H89" s="98"/>
      <c r="I89" s="98"/>
      <c r="J89" s="98"/>
      <c r="K89" s="95"/>
      <c r="L89" s="95"/>
      <c r="M89" s="96"/>
      <c r="N89" s="105"/>
      <c r="O89" s="98"/>
      <c r="P89" s="98"/>
      <c r="Q89" s="98"/>
      <c r="R89" s="98"/>
      <c r="S89" s="98"/>
      <c r="T89" s="98"/>
      <c r="U89" s="98"/>
      <c r="V89" s="98"/>
      <c r="W89" s="95"/>
      <c r="X89" s="96"/>
      <c r="Y89" s="99"/>
      <c r="Z89" s="100"/>
      <c r="AA89" s="100"/>
      <c r="AB89" s="100"/>
      <c r="AC89" s="100"/>
      <c r="AD89" s="100"/>
      <c r="AE89" s="100"/>
      <c r="AF89" s="100"/>
      <c r="AG89" s="100"/>
    </row>
    <row r="90" spans="1:34" ht="17.100000000000001" customHeight="1" x14ac:dyDescent="0.25">
      <c r="A90" s="96"/>
      <c r="B90" s="101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6"/>
      <c r="N90" s="101"/>
      <c r="O90" s="95"/>
      <c r="P90" s="95"/>
      <c r="Q90" s="95"/>
      <c r="R90" s="95"/>
      <c r="S90" s="95"/>
      <c r="T90" s="95"/>
      <c r="U90" s="95"/>
      <c r="V90" s="95"/>
      <c r="W90" s="95"/>
      <c r="X90" s="96"/>
      <c r="Y90" s="101"/>
      <c r="Z90" s="95"/>
      <c r="AA90" s="95"/>
      <c r="AB90" s="95"/>
      <c r="AC90" s="95"/>
      <c r="AD90" s="95"/>
      <c r="AE90" s="95"/>
      <c r="AF90" s="95"/>
      <c r="AG90" s="95"/>
    </row>
    <row r="91" spans="1:34" ht="17.100000000000001" customHeight="1" x14ac:dyDescent="0.25">
      <c r="A91" s="96"/>
      <c r="B91" s="95"/>
      <c r="C91" s="93"/>
      <c r="D91" s="93"/>
      <c r="E91" s="93"/>
      <c r="F91" s="93"/>
      <c r="G91" s="93"/>
      <c r="H91" s="93"/>
      <c r="I91" s="93"/>
      <c r="J91" s="93"/>
      <c r="K91" s="95"/>
      <c r="L91" s="95"/>
      <c r="M91" s="96"/>
      <c r="N91" s="95"/>
      <c r="O91" s="93"/>
      <c r="P91" s="93"/>
      <c r="Q91" s="93"/>
      <c r="R91" s="93"/>
      <c r="S91" s="93"/>
      <c r="T91" s="93"/>
      <c r="U91" s="93"/>
      <c r="V91" s="93"/>
      <c r="W91" s="95"/>
      <c r="X91" s="96"/>
      <c r="Y91" s="95"/>
      <c r="Z91" s="93"/>
      <c r="AA91" s="93"/>
      <c r="AB91" s="93"/>
      <c r="AC91" s="93"/>
      <c r="AD91" s="93"/>
      <c r="AE91" s="93"/>
      <c r="AF91" s="93"/>
      <c r="AG91" s="93"/>
    </row>
    <row r="92" spans="1:34" ht="17.100000000000001" customHeight="1" x14ac:dyDescent="0.25">
      <c r="A92" s="96"/>
      <c r="B92" s="95"/>
      <c r="C92" s="93"/>
      <c r="D92" s="93"/>
      <c r="E92" s="93"/>
      <c r="F92" s="93"/>
      <c r="G92" s="93"/>
      <c r="H92" s="93"/>
      <c r="I92" s="93"/>
      <c r="J92" s="93"/>
      <c r="K92" s="95"/>
      <c r="L92" s="95"/>
      <c r="M92" s="96"/>
      <c r="N92" s="95"/>
      <c r="O92" s="93"/>
      <c r="P92" s="93"/>
      <c r="Q92" s="93"/>
      <c r="R92" s="93"/>
      <c r="S92" s="93"/>
      <c r="T92" s="93"/>
      <c r="U92" s="93"/>
      <c r="V92" s="93"/>
      <c r="W92" s="95"/>
      <c r="X92" s="96"/>
      <c r="Y92" s="95"/>
      <c r="Z92" s="93"/>
      <c r="AA92" s="93"/>
      <c r="AB92" s="93"/>
      <c r="AC92" s="93"/>
      <c r="AD92" s="93"/>
      <c r="AE92" s="93"/>
      <c r="AF92" s="93"/>
      <c r="AG92" s="93"/>
    </row>
    <row r="93" spans="1:34" ht="17.100000000000001" customHeight="1" x14ac:dyDescent="0.25">
      <c r="A93" s="96"/>
      <c r="B93" s="95"/>
      <c r="C93" s="93"/>
      <c r="D93" s="93"/>
      <c r="E93" s="93"/>
      <c r="F93" s="93"/>
      <c r="G93" s="93"/>
      <c r="H93" s="93"/>
      <c r="I93" s="93"/>
      <c r="J93" s="93"/>
      <c r="K93" s="95"/>
      <c r="L93" s="95"/>
      <c r="M93" s="96"/>
      <c r="N93" s="95"/>
      <c r="O93" s="93"/>
      <c r="P93" s="93"/>
      <c r="Q93" s="93"/>
      <c r="R93" s="93"/>
      <c r="S93" s="93"/>
      <c r="T93" s="93"/>
      <c r="U93" s="93"/>
      <c r="V93" s="93"/>
      <c r="W93" s="95"/>
      <c r="X93" s="96"/>
      <c r="Y93" s="95"/>
      <c r="Z93" s="93"/>
      <c r="AA93" s="93"/>
      <c r="AB93" s="93"/>
      <c r="AC93" s="93"/>
      <c r="AD93" s="93"/>
      <c r="AE93" s="93"/>
      <c r="AF93" s="93"/>
      <c r="AG93" s="93"/>
    </row>
    <row r="94" spans="1:34" ht="17.100000000000001" customHeight="1" x14ac:dyDescent="0.25">
      <c r="A94" s="96"/>
      <c r="B94" s="95"/>
      <c r="C94" s="93"/>
      <c r="D94" s="93"/>
      <c r="E94" s="93"/>
      <c r="F94" s="93"/>
      <c r="G94" s="93"/>
      <c r="H94" s="93"/>
      <c r="I94" s="93"/>
      <c r="J94" s="93"/>
      <c r="K94" s="95"/>
      <c r="L94" s="95"/>
      <c r="M94" s="96"/>
      <c r="N94" s="95"/>
      <c r="O94" s="93"/>
      <c r="P94" s="93"/>
      <c r="Q94" s="93"/>
      <c r="R94" s="93"/>
      <c r="S94" s="93"/>
      <c r="T94" s="93"/>
      <c r="U94" s="93"/>
      <c r="V94" s="93"/>
      <c r="W94" s="95"/>
      <c r="X94" s="96"/>
      <c r="Y94" s="95"/>
      <c r="Z94" s="93"/>
      <c r="AA94" s="93"/>
      <c r="AB94" s="93"/>
      <c r="AC94" s="93"/>
      <c r="AD94" s="93"/>
      <c r="AE94" s="93"/>
      <c r="AF94" s="93"/>
      <c r="AG94" s="93"/>
    </row>
    <row r="95" spans="1:34" ht="17.100000000000001" customHeight="1" x14ac:dyDescent="0.25">
      <c r="A95" s="96"/>
      <c r="B95" s="95"/>
      <c r="C95" s="93"/>
      <c r="D95" s="93"/>
      <c r="E95" s="93"/>
      <c r="F95" s="93"/>
      <c r="G95" s="93"/>
      <c r="H95" s="93"/>
      <c r="I95" s="93"/>
      <c r="J95" s="93"/>
      <c r="K95" s="95"/>
      <c r="L95" s="95"/>
      <c r="M95" s="96"/>
      <c r="N95" s="95"/>
      <c r="O95" s="93"/>
      <c r="P95" s="93"/>
      <c r="Q95" s="93"/>
      <c r="R95" s="93"/>
      <c r="S95" s="93"/>
      <c r="T95" s="93"/>
      <c r="U95" s="93"/>
      <c r="V95" s="93"/>
      <c r="W95" s="95"/>
      <c r="X95" s="96"/>
      <c r="Y95" s="95"/>
      <c r="Z95" s="93"/>
      <c r="AA95" s="93"/>
      <c r="AB95" s="93"/>
      <c r="AC95" s="93"/>
      <c r="AD95" s="93"/>
      <c r="AE95" s="93"/>
      <c r="AF95" s="93"/>
      <c r="AG95" s="93"/>
    </row>
    <row r="96" spans="1:34" ht="17.100000000000001" customHeight="1" x14ac:dyDescent="0.25">
      <c r="A96" s="96"/>
      <c r="B96" s="95"/>
      <c r="C96" s="93"/>
      <c r="D96" s="102"/>
      <c r="E96" s="93"/>
      <c r="F96" s="102"/>
      <c r="G96" s="93"/>
      <c r="H96" s="102"/>
      <c r="I96" s="93"/>
      <c r="J96" s="102"/>
      <c r="K96" s="95"/>
      <c r="L96" s="95"/>
      <c r="M96" s="96"/>
      <c r="N96" s="95"/>
      <c r="O96" s="93"/>
      <c r="P96" s="102"/>
      <c r="Q96" s="93"/>
      <c r="R96" s="102"/>
      <c r="S96" s="93"/>
      <c r="T96" s="102"/>
      <c r="U96" s="93"/>
      <c r="V96" s="102"/>
      <c r="W96" s="95"/>
      <c r="X96" s="96"/>
      <c r="Y96" s="95"/>
      <c r="Z96" s="93"/>
      <c r="AA96" s="102"/>
      <c r="AB96" s="93"/>
      <c r="AC96" s="102"/>
      <c r="AD96" s="93"/>
      <c r="AE96" s="102"/>
      <c r="AF96" s="93"/>
      <c r="AG96" s="102"/>
    </row>
    <row r="97" spans="1:33" ht="17.100000000000001" customHeight="1" x14ac:dyDescent="0.25">
      <c r="A97" s="96"/>
      <c r="B97" s="95"/>
      <c r="C97" s="93"/>
      <c r="D97" s="93"/>
      <c r="E97" s="93"/>
      <c r="F97" s="93"/>
      <c r="G97" s="93"/>
      <c r="H97" s="93"/>
      <c r="I97" s="93"/>
      <c r="J97" s="93"/>
      <c r="K97" s="95"/>
      <c r="L97" s="95"/>
      <c r="M97" s="96"/>
      <c r="N97" s="95"/>
      <c r="O97" s="93"/>
      <c r="P97" s="93"/>
      <c r="Q97" s="93"/>
      <c r="R97" s="93"/>
      <c r="S97" s="93"/>
      <c r="T97" s="93"/>
      <c r="U97" s="93"/>
      <c r="V97" s="93"/>
      <c r="W97" s="95"/>
      <c r="X97" s="96"/>
      <c r="Y97" s="95"/>
      <c r="Z97" s="93"/>
      <c r="AA97" s="93"/>
      <c r="AB97" s="93"/>
      <c r="AC97" s="93"/>
      <c r="AD97" s="93"/>
      <c r="AE97" s="93"/>
      <c r="AF97" s="93"/>
      <c r="AG97" s="93"/>
    </row>
    <row r="98" spans="1:33" ht="17.100000000000001" customHeight="1" x14ac:dyDescent="0.25">
      <c r="A98" s="96"/>
      <c r="B98" s="95"/>
      <c r="C98" s="93"/>
      <c r="D98" s="93"/>
      <c r="E98" s="93"/>
      <c r="F98" s="93"/>
      <c r="G98" s="93"/>
      <c r="H98" s="93"/>
      <c r="I98" s="93"/>
      <c r="J98" s="93"/>
      <c r="K98" s="95"/>
      <c r="L98" s="95"/>
      <c r="M98" s="96"/>
      <c r="N98" s="95"/>
      <c r="O98" s="93"/>
      <c r="P98" s="93"/>
      <c r="Q98" s="93"/>
      <c r="R98" s="93"/>
      <c r="S98" s="93"/>
      <c r="T98" s="93"/>
      <c r="U98" s="93"/>
      <c r="V98" s="93"/>
      <c r="W98" s="95"/>
      <c r="X98" s="96"/>
      <c r="Y98" s="95"/>
      <c r="Z98" s="93"/>
      <c r="AA98" s="93"/>
      <c r="AB98" s="93"/>
      <c r="AC98" s="93"/>
      <c r="AD98" s="93"/>
      <c r="AE98" s="93"/>
      <c r="AF98" s="93"/>
      <c r="AG98" s="93"/>
    </row>
    <row r="99" spans="1:33" ht="17.100000000000001" customHeight="1" x14ac:dyDescent="0.25">
      <c r="A99" s="96"/>
      <c r="B99" s="95"/>
      <c r="C99" s="93"/>
      <c r="D99" s="93"/>
      <c r="E99" s="93"/>
      <c r="F99" s="93"/>
      <c r="G99" s="93"/>
      <c r="H99" s="93"/>
      <c r="I99" s="93"/>
      <c r="J99" s="93"/>
      <c r="K99" s="95"/>
      <c r="L99" s="95"/>
      <c r="M99" s="96"/>
      <c r="N99" s="95"/>
      <c r="O99" s="93"/>
      <c r="P99" s="93"/>
      <c r="Q99" s="93"/>
      <c r="R99" s="93"/>
      <c r="S99" s="93"/>
      <c r="T99" s="93"/>
      <c r="U99" s="93"/>
      <c r="V99" s="93"/>
      <c r="W99" s="95"/>
      <c r="X99" s="96"/>
      <c r="Y99" s="95"/>
      <c r="Z99" s="93"/>
      <c r="AA99" s="93"/>
      <c r="AB99" s="93"/>
      <c r="AC99" s="93"/>
      <c r="AD99" s="93"/>
      <c r="AE99" s="93"/>
      <c r="AF99" s="93"/>
      <c r="AG99" s="93"/>
    </row>
    <row r="100" spans="1:33" ht="17.100000000000001" customHeight="1" x14ac:dyDescent="0.25">
      <c r="A100" s="96"/>
      <c r="B100" s="95"/>
      <c r="C100" s="93"/>
      <c r="D100" s="93"/>
      <c r="E100" s="93"/>
      <c r="F100" s="93"/>
      <c r="G100" s="93"/>
      <c r="H100" s="93"/>
      <c r="I100" s="93"/>
      <c r="J100" s="93"/>
      <c r="K100" s="95"/>
      <c r="L100" s="95"/>
      <c r="M100" s="96"/>
      <c r="N100" s="95"/>
      <c r="O100" s="93"/>
      <c r="P100" s="93"/>
      <c r="Q100" s="93"/>
      <c r="R100" s="93"/>
      <c r="S100" s="93"/>
      <c r="T100" s="93"/>
      <c r="U100" s="93"/>
      <c r="V100" s="93"/>
      <c r="W100" s="95"/>
      <c r="X100" s="96"/>
      <c r="Y100" s="95"/>
      <c r="Z100" s="93"/>
      <c r="AA100" s="93"/>
      <c r="AB100" s="93"/>
      <c r="AC100" s="93"/>
      <c r="AD100" s="93"/>
      <c r="AE100" s="93"/>
      <c r="AF100" s="93"/>
      <c r="AG100" s="93"/>
    </row>
    <row r="101" spans="1:33" ht="17.100000000000001" customHeight="1" x14ac:dyDescent="0.25">
      <c r="A101" s="96"/>
      <c r="B101" s="95"/>
      <c r="C101" s="93"/>
      <c r="D101" s="93"/>
      <c r="E101" s="93"/>
      <c r="F101" s="93"/>
      <c r="G101" s="93"/>
      <c r="H101" s="93"/>
      <c r="I101" s="93"/>
      <c r="J101" s="93"/>
      <c r="K101" s="95"/>
      <c r="L101" s="95"/>
      <c r="M101" s="96"/>
      <c r="N101" s="95"/>
      <c r="O101" s="93"/>
      <c r="P101" s="93"/>
      <c r="Q101" s="93"/>
      <c r="R101" s="93"/>
      <c r="S101" s="93"/>
      <c r="T101" s="93"/>
      <c r="U101" s="93"/>
      <c r="V101" s="93"/>
      <c r="W101" s="95"/>
      <c r="X101" s="96"/>
      <c r="Y101" s="95"/>
      <c r="Z101" s="93"/>
      <c r="AA101" s="93"/>
      <c r="AB101" s="93"/>
      <c r="AC101" s="93"/>
      <c r="AD101" s="93"/>
      <c r="AE101" s="93"/>
      <c r="AF101" s="93"/>
      <c r="AG101" s="93"/>
    </row>
    <row r="102" spans="1:33" ht="17.100000000000001" customHeight="1" x14ac:dyDescent="0.25">
      <c r="A102" s="96"/>
      <c r="B102" s="95"/>
      <c r="C102" s="93"/>
      <c r="D102" s="93"/>
      <c r="E102" s="93"/>
      <c r="F102" s="93"/>
      <c r="G102" s="93"/>
      <c r="H102" s="93"/>
      <c r="I102" s="93"/>
      <c r="J102" s="93"/>
      <c r="K102" s="95"/>
      <c r="L102" s="95"/>
      <c r="M102" s="96"/>
      <c r="N102" s="95"/>
      <c r="O102" s="93"/>
      <c r="P102" s="93"/>
      <c r="Q102" s="93"/>
      <c r="R102" s="93"/>
      <c r="S102" s="93"/>
      <c r="T102" s="93"/>
      <c r="U102" s="93"/>
      <c r="V102" s="93"/>
      <c r="W102" s="95"/>
      <c r="X102" s="96"/>
      <c r="Y102" s="95"/>
      <c r="Z102" s="93"/>
      <c r="AA102" s="93"/>
      <c r="AB102" s="93"/>
      <c r="AC102" s="93"/>
      <c r="AD102" s="93"/>
      <c r="AE102" s="93"/>
      <c r="AF102" s="93"/>
      <c r="AG102" s="93"/>
    </row>
    <row r="103" spans="1:33" ht="17.100000000000001" customHeight="1" x14ac:dyDescent="0.25">
      <c r="A103" s="96"/>
      <c r="B103" s="95"/>
      <c r="C103" s="93"/>
      <c r="D103" s="93"/>
      <c r="E103" s="93"/>
      <c r="F103" s="93"/>
      <c r="G103" s="93"/>
      <c r="H103" s="93"/>
      <c r="I103" s="93"/>
      <c r="J103" s="93"/>
      <c r="K103" s="95"/>
      <c r="L103" s="95"/>
      <c r="M103" s="96"/>
      <c r="N103" s="95"/>
      <c r="O103" s="93"/>
      <c r="P103" s="93"/>
      <c r="Q103" s="93"/>
      <c r="R103" s="93"/>
      <c r="S103" s="93"/>
      <c r="T103" s="93"/>
      <c r="U103" s="93"/>
      <c r="V103" s="93"/>
      <c r="W103" s="95"/>
      <c r="X103" s="96"/>
      <c r="Y103" s="95"/>
      <c r="Z103" s="93"/>
      <c r="AA103" s="93"/>
      <c r="AB103" s="93"/>
      <c r="AC103" s="93"/>
      <c r="AD103" s="93"/>
      <c r="AE103" s="93"/>
      <c r="AF103" s="93"/>
      <c r="AG103" s="93"/>
    </row>
    <row r="104" spans="1:33" ht="17.100000000000001" customHeight="1" x14ac:dyDescent="0.25">
      <c r="A104" s="96"/>
      <c r="B104" s="95"/>
      <c r="C104" s="93"/>
      <c r="D104" s="93"/>
      <c r="E104" s="93"/>
      <c r="F104" s="93"/>
      <c r="G104" s="93"/>
      <c r="H104" s="93"/>
      <c r="I104" s="93"/>
      <c r="J104" s="93"/>
      <c r="K104" s="95"/>
      <c r="L104" s="95"/>
      <c r="M104" s="96"/>
      <c r="N104" s="95"/>
      <c r="O104" s="93"/>
      <c r="P104" s="93"/>
      <c r="Q104" s="93"/>
      <c r="R104" s="93"/>
      <c r="S104" s="93"/>
      <c r="T104" s="93"/>
      <c r="U104" s="93"/>
      <c r="V104" s="93"/>
      <c r="W104" s="95"/>
      <c r="X104" s="96"/>
      <c r="Y104" s="95"/>
      <c r="Z104" s="93"/>
      <c r="AA104" s="93"/>
      <c r="AB104" s="93"/>
      <c r="AC104" s="93"/>
      <c r="AD104" s="93"/>
      <c r="AE104" s="93"/>
      <c r="AF104" s="93"/>
      <c r="AG104" s="93"/>
    </row>
    <row r="105" spans="1:33" ht="17.100000000000001" customHeight="1" x14ac:dyDescent="0.25">
      <c r="A105" s="96"/>
      <c r="B105" s="95"/>
      <c r="C105" s="93"/>
      <c r="D105" s="93"/>
      <c r="E105" s="93"/>
      <c r="F105" s="93"/>
      <c r="G105" s="93"/>
      <c r="H105" s="93"/>
      <c r="I105" s="93"/>
      <c r="J105" s="93"/>
      <c r="K105" s="95"/>
      <c r="L105" s="95"/>
      <c r="M105" s="96"/>
      <c r="N105" s="95"/>
      <c r="O105" s="93"/>
      <c r="P105" s="93"/>
      <c r="Q105" s="93"/>
      <c r="R105" s="93"/>
      <c r="S105" s="93"/>
      <c r="T105" s="93"/>
      <c r="U105" s="93"/>
      <c r="V105" s="93"/>
      <c r="W105" s="95"/>
      <c r="X105" s="96"/>
      <c r="Y105" s="95"/>
      <c r="Z105" s="93"/>
      <c r="AA105" s="93"/>
      <c r="AB105" s="93"/>
      <c r="AC105" s="93"/>
      <c r="AD105" s="93"/>
      <c r="AE105" s="93"/>
      <c r="AF105" s="93"/>
      <c r="AG105" s="93"/>
    </row>
    <row r="106" spans="1:33" ht="17.100000000000001" customHeight="1" x14ac:dyDescent="0.25">
      <c r="A106" s="96"/>
      <c r="B106" s="95"/>
      <c r="C106" s="93"/>
      <c r="D106" s="93"/>
      <c r="E106" s="93"/>
      <c r="F106" s="93"/>
      <c r="G106" s="93"/>
      <c r="H106" s="93"/>
      <c r="I106" s="93"/>
      <c r="J106" s="93"/>
      <c r="K106" s="95"/>
      <c r="L106" s="95"/>
      <c r="M106" s="96"/>
      <c r="N106" s="95"/>
      <c r="O106" s="93"/>
      <c r="P106" s="93"/>
      <c r="Q106" s="93"/>
      <c r="R106" s="93"/>
      <c r="S106" s="93"/>
      <c r="T106" s="93"/>
      <c r="U106" s="93"/>
      <c r="V106" s="93"/>
      <c r="W106" s="95"/>
      <c r="X106" s="96"/>
      <c r="Y106" s="95"/>
      <c r="Z106" s="93"/>
      <c r="AA106" s="93"/>
      <c r="AB106" s="93"/>
      <c r="AC106" s="93"/>
      <c r="AD106" s="93"/>
      <c r="AE106" s="93"/>
      <c r="AF106" s="93"/>
      <c r="AG106" s="93"/>
    </row>
    <row r="107" spans="1:33" ht="17.100000000000001" customHeight="1" x14ac:dyDescent="0.25">
      <c r="A107" s="106"/>
      <c r="B107" s="95"/>
      <c r="C107" s="93"/>
      <c r="D107" s="93"/>
      <c r="E107" s="93"/>
      <c r="F107" s="93"/>
      <c r="G107" s="93"/>
      <c r="H107" s="93"/>
      <c r="I107" s="93"/>
      <c r="J107" s="93"/>
      <c r="K107" s="95"/>
      <c r="L107" s="95"/>
      <c r="M107" s="106"/>
      <c r="N107" s="95">
        <v>3000</v>
      </c>
      <c r="O107" s="93"/>
      <c r="P107" s="93"/>
      <c r="Q107" s="93"/>
      <c r="R107" s="93"/>
      <c r="S107" s="93"/>
      <c r="T107" s="93"/>
      <c r="U107" s="93"/>
      <c r="V107" s="93"/>
      <c r="W107" s="95"/>
    </row>
    <row r="108" spans="1:33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</row>
    <row r="109" spans="1:33" x14ac:dyDescent="0.25">
      <c r="C109" s="7"/>
    </row>
    <row r="110" spans="1:33" x14ac:dyDescent="0.25">
      <c r="C110" s="7"/>
    </row>
    <row r="111" spans="1:33" x14ac:dyDescent="0.25">
      <c r="C111" s="7"/>
    </row>
    <row r="112" spans="1:33" x14ac:dyDescent="0.25">
      <c r="C112" s="7"/>
    </row>
    <row r="113" spans="3:3" x14ac:dyDescent="0.25">
      <c r="C113" s="7"/>
    </row>
    <row r="114" spans="3:3" x14ac:dyDescent="0.25">
      <c r="C114" s="7"/>
    </row>
    <row r="115" spans="3:3" x14ac:dyDescent="0.25">
      <c r="C115" s="7"/>
    </row>
    <row r="116" spans="3:3" x14ac:dyDescent="0.25">
      <c r="C116" s="7"/>
    </row>
    <row r="117" spans="3:3" x14ac:dyDescent="0.25">
      <c r="C117" s="7"/>
    </row>
    <row r="118" spans="3:3" x14ac:dyDescent="0.25">
      <c r="C118" s="7"/>
    </row>
    <row r="119" spans="3:3" x14ac:dyDescent="0.25">
      <c r="C119" s="7"/>
    </row>
    <row r="120" spans="3:3" x14ac:dyDescent="0.25">
      <c r="C120" s="7"/>
    </row>
    <row r="121" spans="3:3" x14ac:dyDescent="0.25">
      <c r="C121" s="7"/>
    </row>
    <row r="122" spans="3:3" x14ac:dyDescent="0.25">
      <c r="C122" s="7"/>
    </row>
    <row r="123" spans="3:3" x14ac:dyDescent="0.25">
      <c r="C123" s="7"/>
    </row>
    <row r="124" spans="3:3" x14ac:dyDescent="0.25">
      <c r="C124" s="7"/>
    </row>
    <row r="125" spans="3:3" x14ac:dyDescent="0.25">
      <c r="C125" s="7"/>
    </row>
    <row r="126" spans="3:3" x14ac:dyDescent="0.25">
      <c r="C126" s="7"/>
    </row>
    <row r="127" spans="3:3" x14ac:dyDescent="0.25">
      <c r="C127" s="7"/>
    </row>
    <row r="128" spans="3:3" x14ac:dyDescent="0.25">
      <c r="C128" s="7"/>
    </row>
    <row r="129" spans="3:3" x14ac:dyDescent="0.25">
      <c r="C129" s="7"/>
    </row>
    <row r="130" spans="3:3" x14ac:dyDescent="0.25">
      <c r="C130" s="7"/>
    </row>
    <row r="131" spans="3:3" x14ac:dyDescent="0.25">
      <c r="C131" s="7"/>
    </row>
    <row r="132" spans="3:3" x14ac:dyDescent="0.25">
      <c r="C132" s="7"/>
    </row>
    <row r="133" spans="3:3" x14ac:dyDescent="0.25">
      <c r="C133" s="7"/>
    </row>
    <row r="134" spans="3:3" x14ac:dyDescent="0.25">
      <c r="C134" s="7"/>
    </row>
    <row r="135" spans="3:3" x14ac:dyDescent="0.25">
      <c r="C135" s="7"/>
    </row>
    <row r="136" spans="3:3" x14ac:dyDescent="0.25">
      <c r="C136" s="7"/>
    </row>
    <row r="137" spans="3:3" x14ac:dyDescent="0.25">
      <c r="C137" s="7"/>
    </row>
    <row r="138" spans="3:3" x14ac:dyDescent="0.25">
      <c r="C138" s="7"/>
    </row>
    <row r="139" spans="3:3" x14ac:dyDescent="0.25">
      <c r="C139" s="7"/>
    </row>
    <row r="140" spans="3:3" x14ac:dyDescent="0.25">
      <c r="C140" s="7"/>
    </row>
    <row r="141" spans="3:3" x14ac:dyDescent="0.25">
      <c r="C141" s="7"/>
    </row>
    <row r="142" spans="3:3" x14ac:dyDescent="0.25">
      <c r="C142" s="7"/>
    </row>
    <row r="143" spans="3:3" x14ac:dyDescent="0.25">
      <c r="C143" s="7"/>
    </row>
    <row r="144" spans="3:3" x14ac:dyDescent="0.25">
      <c r="C144" s="7"/>
    </row>
    <row r="145" spans="3:3" x14ac:dyDescent="0.25">
      <c r="C145" s="7"/>
    </row>
    <row r="146" spans="3:3" x14ac:dyDescent="0.25">
      <c r="C146" s="7"/>
    </row>
    <row r="147" spans="3:3" x14ac:dyDescent="0.25">
      <c r="C147" s="7"/>
    </row>
    <row r="148" spans="3:3" x14ac:dyDescent="0.25">
      <c r="C148" s="7"/>
    </row>
    <row r="149" spans="3:3" x14ac:dyDescent="0.25">
      <c r="C149" s="7"/>
    </row>
    <row r="150" spans="3:3" x14ac:dyDescent="0.25">
      <c r="C150" s="7"/>
    </row>
    <row r="151" spans="3:3" x14ac:dyDescent="0.25">
      <c r="C151" s="7"/>
    </row>
    <row r="152" spans="3:3" x14ac:dyDescent="0.25">
      <c r="C152" s="7"/>
    </row>
    <row r="153" spans="3:3" x14ac:dyDescent="0.25">
      <c r="C153" s="7"/>
    </row>
    <row r="154" spans="3:3" x14ac:dyDescent="0.25">
      <c r="C154" s="7"/>
    </row>
    <row r="155" spans="3:3" x14ac:dyDescent="0.25">
      <c r="C155" s="7"/>
    </row>
    <row r="156" spans="3:3" x14ac:dyDescent="0.25">
      <c r="C156" s="7"/>
    </row>
  </sheetData>
  <mergeCells count="126">
    <mergeCell ref="X88:X106"/>
    <mergeCell ref="Y88:AA88"/>
    <mergeCell ref="AB88:AC88"/>
    <mergeCell ref="AD88:AE88"/>
    <mergeCell ref="AF88:AG88"/>
    <mergeCell ref="Z89:AA89"/>
    <mergeCell ref="AB89:AC89"/>
    <mergeCell ref="AD89:AE89"/>
    <mergeCell ref="AF89:AG89"/>
    <mergeCell ref="X67:X85"/>
    <mergeCell ref="Y67:AA67"/>
    <mergeCell ref="AB67:AC67"/>
    <mergeCell ref="AD67:AE67"/>
    <mergeCell ref="AF67:AG67"/>
    <mergeCell ref="Z68:AA68"/>
    <mergeCell ref="AB68:AC68"/>
    <mergeCell ref="AD68:AE68"/>
    <mergeCell ref="AF68:AG68"/>
    <mergeCell ref="AF25:AG25"/>
    <mergeCell ref="AF26:AG26"/>
    <mergeCell ref="X46:X64"/>
    <mergeCell ref="Y46:AA46"/>
    <mergeCell ref="AB46:AC46"/>
    <mergeCell ref="AD46:AE46"/>
    <mergeCell ref="AF46:AG46"/>
    <mergeCell ref="Z47:AA47"/>
    <mergeCell ref="AB47:AC47"/>
    <mergeCell ref="AD47:AE47"/>
    <mergeCell ref="AF47:AG47"/>
    <mergeCell ref="X25:X43"/>
    <mergeCell ref="Y25:AA25"/>
    <mergeCell ref="AB25:AC25"/>
    <mergeCell ref="AD25:AE25"/>
    <mergeCell ref="Z26:AA26"/>
    <mergeCell ref="AB26:AC26"/>
    <mergeCell ref="AD26:AE26"/>
    <mergeCell ref="A88:A106"/>
    <mergeCell ref="B88:D88"/>
    <mergeCell ref="E88:F88"/>
    <mergeCell ref="G88:H88"/>
    <mergeCell ref="I88:J88"/>
    <mergeCell ref="C89:D89"/>
    <mergeCell ref="E89:F89"/>
    <mergeCell ref="G89:H89"/>
    <mergeCell ref="I89:J89"/>
    <mergeCell ref="C68:D68"/>
    <mergeCell ref="E68:F68"/>
    <mergeCell ref="A25:A43"/>
    <mergeCell ref="B25:D25"/>
    <mergeCell ref="E25:F25"/>
    <mergeCell ref="C26:D26"/>
    <mergeCell ref="E26:F26"/>
    <mergeCell ref="A46:A64"/>
    <mergeCell ref="B46:D46"/>
    <mergeCell ref="E46:F46"/>
    <mergeCell ref="C47:D47"/>
    <mergeCell ref="E47:F47"/>
    <mergeCell ref="B4:D4"/>
    <mergeCell ref="A4:A22"/>
    <mergeCell ref="C5:D5"/>
    <mergeCell ref="E4:F4"/>
    <mergeCell ref="E5:F5"/>
    <mergeCell ref="G67:H67"/>
    <mergeCell ref="G68:H68"/>
    <mergeCell ref="I4:J4"/>
    <mergeCell ref="I5:J5"/>
    <mergeCell ref="I46:J46"/>
    <mergeCell ref="I25:J25"/>
    <mergeCell ref="I26:J26"/>
    <mergeCell ref="I67:J67"/>
    <mergeCell ref="I68:J68"/>
    <mergeCell ref="I47:J47"/>
    <mergeCell ref="G4:H4"/>
    <mergeCell ref="G5:H5"/>
    <mergeCell ref="G46:H46"/>
    <mergeCell ref="G47:H47"/>
    <mergeCell ref="G25:H25"/>
    <mergeCell ref="G26:H26"/>
    <mergeCell ref="A67:A85"/>
    <mergeCell ref="B67:D67"/>
    <mergeCell ref="E67:F67"/>
    <mergeCell ref="M25:M43"/>
    <mergeCell ref="N25:P25"/>
    <mergeCell ref="Q25:R25"/>
    <mergeCell ref="S25:T25"/>
    <mergeCell ref="U25:V25"/>
    <mergeCell ref="O26:P26"/>
    <mergeCell ref="Q26:R26"/>
    <mergeCell ref="S26:T26"/>
    <mergeCell ref="U26:V26"/>
    <mergeCell ref="M46:M64"/>
    <mergeCell ref="N46:P46"/>
    <mergeCell ref="Q46:R46"/>
    <mergeCell ref="S46:T46"/>
    <mergeCell ref="U46:V46"/>
    <mergeCell ref="O47:P47"/>
    <mergeCell ref="Q47:R47"/>
    <mergeCell ref="S47:T47"/>
    <mergeCell ref="U47:V47"/>
    <mergeCell ref="M67:M85"/>
    <mergeCell ref="N67:P67"/>
    <mergeCell ref="Q67:R67"/>
    <mergeCell ref="S67:T67"/>
    <mergeCell ref="U67:V67"/>
    <mergeCell ref="O68:P68"/>
    <mergeCell ref="Q68:R68"/>
    <mergeCell ref="S68:T68"/>
    <mergeCell ref="U68:V68"/>
    <mergeCell ref="M88:M106"/>
    <mergeCell ref="N88:P88"/>
    <mergeCell ref="Q88:R88"/>
    <mergeCell ref="S88:T88"/>
    <mergeCell ref="U88:V88"/>
    <mergeCell ref="O89:P89"/>
    <mergeCell ref="Q89:R89"/>
    <mergeCell ref="S89:T89"/>
    <mergeCell ref="U89:V89"/>
    <mergeCell ref="X4:X22"/>
    <mergeCell ref="Y4:AA4"/>
    <mergeCell ref="AB4:AC4"/>
    <mergeCell ref="AD4:AE4"/>
    <mergeCell ref="AF4:AG4"/>
    <mergeCell ref="Z5:AA5"/>
    <mergeCell ref="AB5:AC5"/>
    <mergeCell ref="AD5:AE5"/>
    <mergeCell ref="AF5:AG5"/>
  </mergeCells>
  <phoneticPr fontId="2" type="noConversion"/>
  <pageMargins left="0.75" right="0.75" top="1" bottom="1" header="0.5" footer="0.5"/>
  <pageSetup paperSize="9" orientation="landscape" r:id="rId1"/>
  <headerFooter alignWithMargins="0">
    <oddHeader>&amp;L&amp;G&amp;REffekttabell Modul Compact Hygien (MCH)</oddHeader>
    <oddFooter>&amp;LSenast uppdaterad: 2012-10-04
För att upprätthålla en ständig produktutveckling förbehåller Epecon sig rätten att ändra tekniska specifikationer utan föregående meddelande. Epecon reserverar sig för eventuella feltryck.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34" sqref="B34"/>
    </sheetView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Plain</vt:lpstr>
      <vt:lpstr>Blad1</vt:lpstr>
      <vt:lpstr>Blad2</vt:lpstr>
      <vt:lpstr>Plain!Utskriftsområde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Mattias</dc:creator>
  <cp:lastModifiedBy>Mattias Lindström</cp:lastModifiedBy>
  <cp:lastPrinted>2013-11-12T14:17:25Z</cp:lastPrinted>
  <dcterms:created xsi:type="dcterms:W3CDTF">2012-06-12T06:29:52Z</dcterms:created>
  <dcterms:modified xsi:type="dcterms:W3CDTF">2021-11-19T15:11:21Z</dcterms:modified>
</cp:coreProperties>
</file>