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632" lockStructure="1"/>
  <bookViews>
    <workbookView xWindow="6510" yWindow="1545" windowWidth="15180" windowHeight="9345"/>
  </bookViews>
  <sheets>
    <sheet name="Epecon Modul4" sheetId="1" r:id="rId1"/>
    <sheet name="Ark2" sheetId="2" state="hidden" r:id="rId2"/>
  </sheets>
  <definedNames>
    <definedName name="_xlnm.Print_Area" localSheetId="0">'Epecon Modul4'!$A$1:$J$138</definedName>
  </definedNames>
  <calcPr calcId="162913"/>
</workbook>
</file>

<file path=xl/calcChain.xml><?xml version="1.0" encoding="utf-8"?>
<calcChain xmlns="http://schemas.openxmlformats.org/spreadsheetml/2006/main">
  <c r="O3" i="2" l="1"/>
  <c r="G44" i="1"/>
  <c r="A87" i="2"/>
  <c r="A85" i="2"/>
  <c r="A83" i="2"/>
  <c r="F87" i="2"/>
  <c r="G120" i="1"/>
  <c r="E87" i="2"/>
  <c r="D87" i="2"/>
  <c r="C87" i="2"/>
  <c r="F85" i="2"/>
  <c r="E85" i="2"/>
  <c r="D85" i="2"/>
  <c r="C85" i="2"/>
  <c r="F83" i="2"/>
  <c r="G116" i="1"/>
  <c r="E83" i="2"/>
  <c r="D83" i="2"/>
  <c r="C83" i="2"/>
  <c r="A60" i="2"/>
  <c r="C97" i="1"/>
  <c r="A58" i="2"/>
  <c r="A56" i="2"/>
  <c r="C60" i="2"/>
  <c r="D60" i="2"/>
  <c r="E97" i="1"/>
  <c r="E60" i="2"/>
  <c r="F60" i="2"/>
  <c r="C58" i="2"/>
  <c r="D58" i="2"/>
  <c r="E95" i="1"/>
  <c r="E58" i="2"/>
  <c r="F58" i="2"/>
  <c r="C56" i="2"/>
  <c r="D56" i="2"/>
  <c r="E93" i="1"/>
  <c r="E56" i="2"/>
  <c r="F56" i="2"/>
  <c r="C38" i="2"/>
  <c r="C36" i="2"/>
  <c r="D67" i="1"/>
  <c r="C34" i="2"/>
  <c r="A38" i="2"/>
  <c r="A36" i="2"/>
  <c r="A34" i="2"/>
  <c r="C65" i="1"/>
  <c r="F38" i="2"/>
  <c r="E38" i="2"/>
  <c r="D38" i="2"/>
  <c r="F36" i="2"/>
  <c r="G67" i="1"/>
  <c r="E36" i="2"/>
  <c r="D36" i="2"/>
  <c r="F34" i="2"/>
  <c r="E34" i="2"/>
  <c r="F65" i="1"/>
  <c r="D34" i="2"/>
  <c r="C17" i="2"/>
  <c r="C15" i="2"/>
  <c r="C13" i="2"/>
  <c r="A17" i="2"/>
  <c r="A15" i="2"/>
  <c r="A13" i="2"/>
  <c r="F17" i="2"/>
  <c r="F15" i="2"/>
  <c r="F13" i="2"/>
  <c r="E17" i="2"/>
  <c r="E15" i="2"/>
  <c r="F44" i="1"/>
  <c r="E13" i="2"/>
  <c r="D17" i="2"/>
  <c r="D15" i="2"/>
  <c r="D13" i="2"/>
  <c r="E42" i="1"/>
  <c r="F109" i="2"/>
  <c r="F107" i="2"/>
  <c r="F105" i="2"/>
  <c r="E109" i="2"/>
  <c r="F23" i="1"/>
  <c r="E107" i="2"/>
  <c r="E105" i="2"/>
  <c r="D109" i="2"/>
  <c r="D107" i="2"/>
  <c r="D105" i="2"/>
  <c r="C109" i="2"/>
  <c r="C107" i="2"/>
  <c r="C105" i="2"/>
  <c r="C104" i="2"/>
  <c r="A109" i="2"/>
  <c r="A107" i="2"/>
  <c r="A105" i="2"/>
  <c r="F114" i="2"/>
  <c r="E114" i="2"/>
  <c r="D114" i="2"/>
  <c r="C114" i="2"/>
  <c r="F113" i="2"/>
  <c r="E113" i="2"/>
  <c r="D113" i="2"/>
  <c r="C113" i="2"/>
  <c r="F112" i="2"/>
  <c r="E112" i="2"/>
  <c r="D112" i="2"/>
  <c r="C112" i="2"/>
  <c r="F111" i="2"/>
  <c r="E111" i="2"/>
  <c r="D111" i="2"/>
  <c r="C111" i="2"/>
  <c r="F110" i="2"/>
  <c r="E110" i="2"/>
  <c r="D110" i="2"/>
  <c r="C110" i="2"/>
  <c r="F108" i="2"/>
  <c r="E108" i="2"/>
  <c r="D108" i="2"/>
  <c r="C108" i="2"/>
  <c r="F106" i="2"/>
  <c r="E106" i="2"/>
  <c r="D106" i="2"/>
  <c r="C106" i="2"/>
  <c r="F104" i="2"/>
  <c r="E104" i="2"/>
  <c r="D104" i="2"/>
  <c r="F103" i="2"/>
  <c r="E103" i="2"/>
  <c r="D103" i="2"/>
  <c r="C103" i="2"/>
  <c r="F102" i="2"/>
  <c r="E102" i="2"/>
  <c r="D102" i="2"/>
  <c r="C102" i="2"/>
  <c r="F101" i="2"/>
  <c r="E101" i="2"/>
  <c r="D101" i="2"/>
  <c r="C101" i="2"/>
  <c r="F100" i="2"/>
  <c r="E100" i="2"/>
  <c r="D100" i="2"/>
  <c r="C100" i="2"/>
  <c r="F99" i="2"/>
  <c r="E99" i="2"/>
  <c r="D99" i="2"/>
  <c r="C99" i="2"/>
  <c r="F98" i="2"/>
  <c r="E98" i="2"/>
  <c r="D98" i="2"/>
  <c r="C98" i="2"/>
  <c r="F97" i="2"/>
  <c r="E97" i="2"/>
  <c r="D97" i="2"/>
  <c r="C97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6" i="2"/>
  <c r="E86" i="2"/>
  <c r="D86" i="2"/>
  <c r="C86" i="2"/>
  <c r="F84" i="2"/>
  <c r="E84" i="2"/>
  <c r="D84" i="2"/>
  <c r="C84" i="2"/>
  <c r="F82" i="2"/>
  <c r="E82" i="2"/>
  <c r="D82" i="2"/>
  <c r="C82" i="2"/>
  <c r="F81" i="2"/>
  <c r="E81" i="2"/>
  <c r="D81" i="2"/>
  <c r="C81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C7" i="2"/>
  <c r="C28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6" i="2"/>
  <c r="E16" i="2"/>
  <c r="D16" i="2"/>
  <c r="F14" i="2"/>
  <c r="E14" i="2"/>
  <c r="D14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7" i="2"/>
  <c r="E37" i="2"/>
  <c r="D37" i="2"/>
  <c r="F35" i="2"/>
  <c r="E35" i="2"/>
  <c r="D35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59" i="2"/>
  <c r="E59" i="2"/>
  <c r="D59" i="2"/>
  <c r="F57" i="2"/>
  <c r="E57" i="2"/>
  <c r="D57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C65" i="2"/>
  <c r="C64" i="2"/>
  <c r="C63" i="2"/>
  <c r="C62" i="2"/>
  <c r="C61" i="2"/>
  <c r="C59" i="2"/>
  <c r="C57" i="2"/>
  <c r="C55" i="2"/>
  <c r="C54" i="2"/>
  <c r="C53" i="2"/>
  <c r="C52" i="2"/>
  <c r="C51" i="2"/>
  <c r="C50" i="2"/>
  <c r="C49" i="2"/>
  <c r="C48" i="2"/>
  <c r="H114" i="2"/>
  <c r="H113" i="2"/>
  <c r="H112" i="2"/>
  <c r="A112" i="2"/>
  <c r="H111" i="2"/>
  <c r="A111" i="2"/>
  <c r="H110" i="2"/>
  <c r="H108" i="2"/>
  <c r="H106" i="2"/>
  <c r="A106" i="2"/>
  <c r="H104" i="2"/>
  <c r="A104" i="2"/>
  <c r="H103" i="2"/>
  <c r="H102" i="2"/>
  <c r="A102" i="2"/>
  <c r="H101" i="2"/>
  <c r="A101" i="2"/>
  <c r="H100" i="2"/>
  <c r="A100" i="2"/>
  <c r="C14" i="1"/>
  <c r="H99" i="2"/>
  <c r="A99" i="2"/>
  <c r="H98" i="2"/>
  <c r="A98" i="2"/>
  <c r="H97" i="2"/>
  <c r="A97" i="2"/>
  <c r="H96" i="2"/>
  <c r="A96" i="2"/>
  <c r="H92" i="2"/>
  <c r="A92" i="2"/>
  <c r="H91" i="2"/>
  <c r="A91" i="2"/>
  <c r="H90" i="2"/>
  <c r="A90" i="2"/>
  <c r="H89" i="2"/>
  <c r="A89" i="2"/>
  <c r="H88" i="2"/>
  <c r="A88" i="2"/>
  <c r="H86" i="2"/>
  <c r="A86" i="2"/>
  <c r="H84" i="2"/>
  <c r="A84" i="2"/>
  <c r="H82" i="2"/>
  <c r="A82" i="2"/>
  <c r="H81" i="2"/>
  <c r="A81" i="2"/>
  <c r="H80" i="2"/>
  <c r="A80" i="2"/>
  <c r="H79" i="2"/>
  <c r="A79" i="2"/>
  <c r="H78" i="2"/>
  <c r="A78" i="2"/>
  <c r="H77" i="2"/>
  <c r="A77" i="2"/>
  <c r="H76" i="2"/>
  <c r="A76" i="2"/>
  <c r="H75" i="2"/>
  <c r="A75" i="2"/>
  <c r="H74" i="2"/>
  <c r="A74" i="2"/>
  <c r="H65" i="2"/>
  <c r="A65" i="2"/>
  <c r="H64" i="2"/>
  <c r="A64" i="2"/>
  <c r="H63" i="2"/>
  <c r="A63" i="2"/>
  <c r="H62" i="2"/>
  <c r="A62" i="2"/>
  <c r="H61" i="2"/>
  <c r="A61" i="2"/>
  <c r="H59" i="2"/>
  <c r="A59" i="2"/>
  <c r="H57" i="2"/>
  <c r="A57" i="2"/>
  <c r="H55" i="2"/>
  <c r="A55" i="2"/>
  <c r="H54" i="2"/>
  <c r="A54" i="2"/>
  <c r="H53" i="2"/>
  <c r="A53" i="2"/>
  <c r="H52" i="2"/>
  <c r="A52" i="2"/>
  <c r="H51" i="2"/>
  <c r="A51" i="2"/>
  <c r="H50" i="2"/>
  <c r="A50" i="2"/>
  <c r="H49" i="2"/>
  <c r="A49" i="2"/>
  <c r="H48" i="2"/>
  <c r="A48" i="2"/>
  <c r="H47" i="2"/>
  <c r="H43" i="2"/>
  <c r="H42" i="2"/>
  <c r="H41" i="2"/>
  <c r="H40" i="2"/>
  <c r="H39" i="2"/>
  <c r="H37" i="2"/>
  <c r="H35" i="2"/>
  <c r="H33" i="2"/>
  <c r="H32" i="2"/>
  <c r="H31" i="2"/>
  <c r="H30" i="2"/>
  <c r="H29" i="2"/>
  <c r="A43" i="2"/>
  <c r="A42" i="2"/>
  <c r="A41" i="2"/>
  <c r="A40" i="2"/>
  <c r="A39" i="2"/>
  <c r="A37" i="2"/>
  <c r="A35" i="2"/>
  <c r="A33" i="2"/>
  <c r="A32" i="2"/>
  <c r="A31" i="2"/>
  <c r="A30" i="2"/>
  <c r="A29" i="2"/>
  <c r="H28" i="2"/>
  <c r="A28" i="2"/>
  <c r="H27" i="2"/>
  <c r="A27" i="2"/>
  <c r="H26" i="2"/>
  <c r="A26" i="2"/>
  <c r="H25" i="2"/>
  <c r="C96" i="2"/>
  <c r="D96" i="2"/>
  <c r="E96" i="2"/>
  <c r="F96" i="2"/>
  <c r="H16" i="2"/>
  <c r="A16" i="2"/>
  <c r="H18" i="2"/>
  <c r="A18" i="2"/>
  <c r="H19" i="2"/>
  <c r="A19" i="2"/>
  <c r="H20" i="2"/>
  <c r="A20" i="2"/>
  <c r="H21" i="2"/>
  <c r="A21" i="2"/>
  <c r="H22" i="2"/>
  <c r="A22" i="2"/>
  <c r="H14" i="2"/>
  <c r="H7" i="2"/>
  <c r="A7" i="2"/>
  <c r="C36" i="1"/>
  <c r="H5" i="2"/>
  <c r="A5" i="2"/>
  <c r="H6" i="2"/>
  <c r="A6" i="2"/>
  <c r="H8" i="2"/>
  <c r="A8" i="2"/>
  <c r="H9" i="2"/>
  <c r="A9" i="2"/>
  <c r="H10" i="2"/>
  <c r="A10" i="2"/>
  <c r="H11" i="2"/>
  <c r="A11" i="2"/>
  <c r="H12" i="2"/>
  <c r="A12" i="2"/>
  <c r="H4" i="2"/>
  <c r="A4" i="2"/>
  <c r="A103" i="2"/>
  <c r="A47" i="2"/>
  <c r="C26" i="2"/>
  <c r="C29" i="2"/>
  <c r="C31" i="2"/>
  <c r="A25" i="2"/>
  <c r="C8" i="2"/>
  <c r="C10" i="2"/>
  <c r="A14" i="2"/>
  <c r="A108" i="2"/>
  <c r="A110" i="2"/>
  <c r="A113" i="2"/>
  <c r="A114" i="2"/>
  <c r="C25" i="2"/>
  <c r="F74" i="2"/>
  <c r="E74" i="2"/>
  <c r="D74" i="2"/>
  <c r="C74" i="2"/>
  <c r="F47" i="2"/>
  <c r="E47" i="2"/>
  <c r="D47" i="2"/>
  <c r="C47" i="2"/>
  <c r="C27" i="2"/>
  <c r="C33" i="2"/>
  <c r="C35" i="2"/>
  <c r="C37" i="2"/>
  <c r="C39" i="2"/>
  <c r="C40" i="2"/>
  <c r="C41" i="2"/>
  <c r="C42" i="2"/>
  <c r="C43" i="2"/>
  <c r="F25" i="2"/>
  <c r="E25" i="2"/>
  <c r="D25" i="2"/>
  <c r="C5" i="2"/>
  <c r="C6" i="2"/>
  <c r="C12" i="2"/>
  <c r="C14" i="2"/>
  <c r="C16" i="2"/>
  <c r="C18" i="2"/>
  <c r="C19" i="2"/>
  <c r="C20" i="2"/>
  <c r="C21" i="2"/>
  <c r="C22" i="2"/>
  <c r="F4" i="2"/>
  <c r="E4" i="2"/>
  <c r="D4" i="2"/>
  <c r="C4" i="2"/>
  <c r="F57" i="1"/>
  <c r="F14" i="1"/>
  <c r="G92" i="1"/>
  <c r="E115" i="1"/>
  <c r="E43" i="1"/>
  <c r="F124" i="1"/>
  <c r="G118" i="1"/>
  <c r="C69" i="1"/>
  <c r="E101" i="1"/>
  <c r="E89" i="1"/>
  <c r="E40" i="1"/>
  <c r="E64" i="1"/>
  <c r="E33" i="1"/>
  <c r="D46" i="1"/>
  <c r="E100" i="1"/>
  <c r="D35" i="1"/>
  <c r="D64" i="1"/>
  <c r="E98" i="1"/>
  <c r="G111" i="1"/>
  <c r="D98" i="1"/>
  <c r="G45" i="1"/>
  <c r="E48" i="1"/>
  <c r="F112" i="1"/>
  <c r="F101" i="1"/>
  <c r="G13" i="1"/>
  <c r="F17" i="1"/>
  <c r="G71" i="1"/>
  <c r="G40" i="1"/>
  <c r="C66" i="1"/>
  <c r="G95" i="1"/>
  <c r="E60" i="1"/>
  <c r="E116" i="1"/>
  <c r="G65" i="1"/>
  <c r="F125" i="1"/>
  <c r="C60" i="1"/>
  <c r="G33" i="1"/>
  <c r="F20" i="1"/>
  <c r="E38" i="1"/>
  <c r="E63" i="1"/>
  <c r="C64" i="1"/>
  <c r="F18" i="1"/>
  <c r="C27" i="1"/>
  <c r="E73" i="1"/>
  <c r="G43" i="1"/>
  <c r="F25" i="1"/>
  <c r="D51" i="1"/>
  <c r="F37" i="1"/>
  <c r="G11" i="1"/>
  <c r="E108" i="1"/>
  <c r="E124" i="1"/>
  <c r="G113" i="1"/>
  <c r="F122" i="1"/>
  <c r="E111" i="1"/>
  <c r="G57" i="1"/>
  <c r="D62" i="1"/>
  <c r="F91" i="1"/>
  <c r="F12" i="1"/>
  <c r="F38" i="1"/>
  <c r="E17" i="1"/>
  <c r="G38" i="1"/>
  <c r="F73" i="1"/>
  <c r="G21" i="1"/>
  <c r="G109" i="1"/>
  <c r="G60" i="1"/>
  <c r="C17" i="1"/>
  <c r="C95" i="1"/>
  <c r="D28" i="1"/>
  <c r="G46" i="1"/>
  <c r="F93" i="1"/>
  <c r="G17" i="1"/>
  <c r="F110" i="1"/>
  <c r="F119" i="1"/>
  <c r="G73" i="1"/>
  <c r="D24" i="1"/>
  <c r="E70" i="1"/>
  <c r="E15" i="1"/>
  <c r="E87" i="1"/>
  <c r="F113" i="1"/>
  <c r="G112" i="1"/>
  <c r="G62" i="1"/>
  <c r="D22" i="1"/>
  <c r="D27" i="1"/>
  <c r="F99" i="1"/>
  <c r="G58" i="1"/>
  <c r="G121" i="1"/>
  <c r="E112" i="1"/>
  <c r="F87" i="1"/>
  <c r="D87" i="1"/>
  <c r="C19" i="1"/>
  <c r="G23" i="1"/>
  <c r="E90" i="1"/>
  <c r="F45" i="1"/>
  <c r="D86" i="1"/>
  <c r="E37" i="1"/>
  <c r="F56" i="1"/>
  <c r="F60" i="1"/>
  <c r="E41" i="1"/>
  <c r="E85" i="1"/>
  <c r="E84" i="1"/>
  <c r="G26" i="1"/>
  <c r="G50" i="1"/>
  <c r="G56" i="1"/>
  <c r="F27" i="1"/>
  <c r="G64" i="1"/>
  <c r="F117" i="1"/>
  <c r="F26" i="1"/>
  <c r="G35" i="1"/>
  <c r="C28" i="1"/>
  <c r="E120" i="1"/>
  <c r="E65" i="1"/>
  <c r="F118" i="1"/>
  <c r="F67" i="1"/>
  <c r="D90" i="1"/>
  <c r="F114" i="1"/>
  <c r="D61" i="1"/>
  <c r="D25" i="1"/>
  <c r="D23" i="1"/>
  <c r="E19" i="1"/>
  <c r="F97" i="1"/>
  <c r="D96" i="1"/>
  <c r="E113" i="1"/>
  <c r="E14" i="1"/>
  <c r="D91" i="1"/>
  <c r="E36" i="1"/>
  <c r="E11" i="1"/>
  <c r="F19" i="1"/>
  <c r="F74" i="1"/>
  <c r="C93" i="1"/>
  <c r="F24" i="1"/>
  <c r="G87" i="1"/>
  <c r="F48" i="1"/>
  <c r="G69" i="1"/>
  <c r="E114" i="1"/>
  <c r="D21" i="1"/>
  <c r="C71" i="1"/>
  <c r="G115" i="1"/>
  <c r="F90" i="1"/>
  <c r="G15" i="1"/>
  <c r="F95" i="1"/>
  <c r="D33" i="1"/>
  <c r="C120" i="1"/>
  <c r="G99" i="1"/>
  <c r="F109" i="1"/>
  <c r="F88" i="1"/>
  <c r="G94" i="1"/>
  <c r="E45" i="1"/>
  <c r="E122" i="1"/>
  <c r="E49" i="1"/>
  <c r="G85" i="1"/>
  <c r="D18" i="1"/>
  <c r="G119" i="1"/>
  <c r="D47" i="1"/>
  <c r="F34" i="1"/>
  <c r="F16" i="1"/>
  <c r="D20" i="1"/>
  <c r="G110" i="1"/>
  <c r="F43" i="1"/>
  <c r="G27" i="1"/>
  <c r="E71" i="1"/>
  <c r="D50" i="1"/>
  <c r="D45" i="1"/>
  <c r="D74" i="1"/>
  <c r="D58" i="1"/>
  <c r="G107" i="1"/>
  <c r="F10" i="1"/>
  <c r="C61" i="1"/>
  <c r="C117" i="1"/>
  <c r="D94" i="1"/>
  <c r="D100" i="1"/>
  <c r="F85" i="1"/>
  <c r="G86" i="1"/>
  <c r="E88" i="1"/>
  <c r="G90" i="1"/>
  <c r="G96" i="1"/>
  <c r="E99" i="1"/>
  <c r="G101" i="1"/>
  <c r="F58" i="1"/>
  <c r="G59" i="1"/>
  <c r="E61" i="1"/>
  <c r="F62" i="1"/>
  <c r="G63" i="1"/>
  <c r="E66" i="1"/>
  <c r="G70" i="1"/>
  <c r="E35" i="1"/>
  <c r="F36" i="1"/>
  <c r="G37" i="1"/>
  <c r="E39" i="1"/>
  <c r="G41" i="1"/>
  <c r="G48" i="1"/>
  <c r="F22" i="1"/>
  <c r="G72" i="1"/>
  <c r="E123" i="1"/>
  <c r="G100" i="1"/>
  <c r="D34" i="1"/>
  <c r="G24" i="1"/>
  <c r="E94" i="1"/>
  <c r="G68" i="1"/>
  <c r="F39" i="1"/>
  <c r="E58" i="1"/>
  <c r="G18" i="1"/>
  <c r="G61" i="1"/>
  <c r="G14" i="1"/>
  <c r="F86" i="1"/>
  <c r="G12" i="1"/>
  <c r="E62" i="1"/>
  <c r="F64" i="1"/>
  <c r="E107" i="1"/>
  <c r="D71" i="1"/>
  <c r="F121" i="1"/>
  <c r="G36" i="1"/>
  <c r="F21" i="1"/>
  <c r="D66" i="1"/>
  <c r="F72" i="1"/>
  <c r="F11" i="1"/>
  <c r="D92" i="1"/>
  <c r="G47" i="1"/>
  <c r="D65" i="1"/>
  <c r="G125" i="1"/>
  <c r="C46" i="1"/>
  <c r="C118" i="1"/>
  <c r="E13" i="1"/>
  <c r="F15" i="1"/>
  <c r="D57" i="1"/>
  <c r="D19" i="1"/>
  <c r="D40" i="1"/>
  <c r="E10" i="1"/>
  <c r="E46" i="1"/>
  <c r="F69" i="1"/>
  <c r="F120" i="1"/>
  <c r="G88" i="1"/>
  <c r="G123" i="1"/>
  <c r="F66" i="1"/>
  <c r="E102" i="1"/>
  <c r="F50" i="1"/>
  <c r="C23" i="1"/>
  <c r="E34" i="1"/>
  <c r="F98" i="1"/>
  <c r="G34" i="1"/>
  <c r="G42" i="1"/>
  <c r="F84" i="1"/>
  <c r="G66" i="1"/>
  <c r="D59" i="1"/>
  <c r="D37" i="1"/>
  <c r="F42" i="1"/>
  <c r="E74" i="1"/>
  <c r="G22" i="1"/>
  <c r="F96" i="1"/>
  <c r="D68" i="1"/>
  <c r="C84" i="1"/>
  <c r="C35" i="1"/>
  <c r="C51" i="1"/>
  <c r="D72" i="1"/>
  <c r="G89" i="1"/>
  <c r="C43" i="1"/>
  <c r="F59" i="1"/>
  <c r="F70" i="1"/>
  <c r="D99" i="1"/>
  <c r="E91" i="1"/>
  <c r="G98" i="1"/>
  <c r="E121" i="1"/>
  <c r="G117" i="1"/>
  <c r="G91" i="1"/>
  <c r="E47" i="1"/>
  <c r="E109" i="1"/>
  <c r="G51" i="1"/>
  <c r="G124" i="1"/>
  <c r="D38" i="1"/>
  <c r="D102" i="1"/>
  <c r="G93" i="1"/>
  <c r="D48" i="1"/>
  <c r="F111" i="1"/>
  <c r="D41" i="1"/>
  <c r="E59" i="1"/>
  <c r="F13" i="1"/>
  <c r="F71" i="1"/>
  <c r="E21" i="1"/>
  <c r="E51" i="1"/>
  <c r="F115" i="1"/>
  <c r="E117" i="1"/>
  <c r="G97" i="1"/>
  <c r="D42" i="1"/>
  <c r="D36" i="1"/>
  <c r="F116" i="1"/>
  <c r="D101" i="1"/>
  <c r="G16" i="1"/>
  <c r="F63" i="1"/>
  <c r="C44" i="1"/>
  <c r="E67" i="1"/>
  <c r="F61" i="1"/>
  <c r="G49" i="1"/>
  <c r="E118" i="1"/>
  <c r="F92" i="1"/>
  <c r="E119" i="1"/>
  <c r="G108" i="1"/>
  <c r="E16" i="1"/>
  <c r="F35" i="1"/>
  <c r="E110" i="1"/>
  <c r="E125" i="1"/>
  <c r="F108" i="1"/>
  <c r="E86" i="1"/>
  <c r="E68" i="1"/>
  <c r="D26" i="1"/>
  <c r="F28" i="1"/>
  <c r="D88" i="1"/>
  <c r="G114" i="1"/>
  <c r="D63" i="1"/>
  <c r="G28" i="1"/>
  <c r="F102" i="1"/>
  <c r="F49" i="1"/>
  <c r="C63" i="1"/>
  <c r="C70" i="1"/>
  <c r="C87" i="1"/>
  <c r="E50" i="1"/>
  <c r="D108" i="1"/>
  <c r="D109" i="1"/>
  <c r="D110" i="1"/>
  <c r="D112" i="1"/>
  <c r="D113" i="1"/>
  <c r="D117" i="1"/>
  <c r="D119" i="1"/>
  <c r="D123" i="1"/>
  <c r="D11" i="1"/>
  <c r="D12" i="1"/>
  <c r="D13" i="1"/>
  <c r="D15" i="1"/>
  <c r="E18" i="1"/>
  <c r="E26" i="1"/>
  <c r="C21" i="1"/>
  <c r="E23" i="1"/>
  <c r="G19" i="1"/>
  <c r="E44" i="1"/>
  <c r="F46" i="1"/>
  <c r="C42" i="1"/>
  <c r="D44" i="1"/>
  <c r="E69" i="1"/>
  <c r="C67" i="1"/>
  <c r="D69" i="1"/>
  <c r="D93" i="1"/>
  <c r="D95" i="1"/>
  <c r="D97" i="1"/>
  <c r="D116" i="1"/>
  <c r="D118" i="1"/>
  <c r="D120" i="1"/>
  <c r="C116" i="1"/>
  <c r="G39" i="1"/>
  <c r="F123" i="1"/>
  <c r="F107" i="1"/>
  <c r="G25" i="1"/>
  <c r="E12" i="1"/>
  <c r="G122" i="1"/>
  <c r="G20" i="1"/>
  <c r="E96" i="1"/>
  <c r="F41" i="1"/>
  <c r="G102" i="1"/>
  <c r="D10" i="1"/>
  <c r="C62" i="1"/>
  <c r="C68" i="1"/>
  <c r="C73" i="1"/>
  <c r="C113" i="1"/>
  <c r="C13" i="1"/>
  <c r="C100" i="1"/>
  <c r="C50" i="1"/>
  <c r="C86" i="1"/>
  <c r="C107" i="1"/>
  <c r="C122" i="1"/>
  <c r="D39" i="1"/>
  <c r="G10" i="1"/>
  <c r="D60" i="1"/>
  <c r="D73" i="1"/>
  <c r="C74" i="1"/>
  <c r="D125" i="1"/>
  <c r="F68" i="1"/>
  <c r="C22" i="1"/>
  <c r="C11" i="1"/>
  <c r="C12" i="1"/>
  <c r="C40" i="1"/>
  <c r="C57" i="1"/>
  <c r="D70" i="1"/>
  <c r="D84" i="1"/>
  <c r="C58" i="1"/>
  <c r="C15" i="1"/>
  <c r="C48" i="1"/>
  <c r="C90" i="1"/>
  <c r="C10" i="1"/>
  <c r="C94" i="1"/>
  <c r="C38" i="1"/>
  <c r="C91" i="1"/>
  <c r="C98" i="1"/>
  <c r="C101" i="1"/>
  <c r="C111" i="1"/>
  <c r="C20" i="1"/>
  <c r="C41" i="1"/>
  <c r="C88" i="1"/>
  <c r="C99" i="1"/>
  <c r="C124" i="1"/>
  <c r="C119" i="1"/>
  <c r="F94" i="1"/>
  <c r="C114" i="1"/>
  <c r="C109" i="1"/>
  <c r="C24" i="1"/>
  <c r="E72" i="1"/>
  <c r="D122" i="1"/>
  <c r="D17" i="1"/>
  <c r="F100" i="1"/>
  <c r="E92" i="1"/>
  <c r="D114" i="1"/>
  <c r="G84" i="1"/>
  <c r="C37" i="1"/>
  <c r="D14" i="1"/>
  <c r="D111" i="1"/>
  <c r="C33" i="1"/>
  <c r="C34" i="1"/>
  <c r="C108" i="1"/>
  <c r="C18" i="1"/>
  <c r="C25" i="1"/>
  <c r="C47" i="1"/>
  <c r="C96" i="1"/>
  <c r="C102" i="1"/>
  <c r="C112" i="1"/>
  <c r="C125" i="1"/>
  <c r="C16" i="1"/>
  <c r="C59" i="1"/>
  <c r="C39" i="1"/>
  <c r="C49" i="1"/>
  <c r="C45" i="1"/>
  <c r="C89" i="1"/>
  <c r="C92" i="1"/>
  <c r="C110" i="1"/>
  <c r="C115" i="1"/>
  <c r="C123" i="1"/>
  <c r="F89" i="1"/>
  <c r="D124" i="1"/>
  <c r="D121" i="1"/>
  <c r="F40" i="1"/>
  <c r="D85" i="1"/>
  <c r="E57" i="1"/>
  <c r="C26" i="1"/>
  <c r="E20" i="1"/>
  <c r="D43" i="1"/>
  <c r="E22" i="1"/>
  <c r="C72" i="1"/>
  <c r="F33" i="1"/>
  <c r="D16" i="1"/>
  <c r="E56" i="1"/>
  <c r="D89" i="1"/>
  <c r="E24" i="1"/>
  <c r="D56" i="1"/>
  <c r="C85" i="1"/>
  <c r="E25" i="1"/>
  <c r="D115" i="1"/>
  <c r="G74" i="1"/>
  <c r="C121" i="1"/>
  <c r="D49" i="1"/>
  <c r="D107" i="1"/>
  <c r="F47" i="1"/>
  <c r="F51" i="1"/>
  <c r="E27" i="1"/>
  <c r="C56" i="1"/>
  <c r="E28" i="1"/>
</calcChain>
</file>

<file path=xl/sharedStrings.xml><?xml version="1.0" encoding="utf-8"?>
<sst xmlns="http://schemas.openxmlformats.org/spreadsheetml/2006/main" count="54" uniqueCount="26">
  <si>
    <t>H=300</t>
  </si>
  <si>
    <t>H=200</t>
  </si>
  <si>
    <t>H=600</t>
  </si>
  <si>
    <t>H=500</t>
  </si>
  <si>
    <t>H=400</t>
  </si>
  <si>
    <t>Höjd 200</t>
  </si>
  <si>
    <t>Längd (mm)</t>
  </si>
  <si>
    <t>Effekt (watt)</t>
  </si>
  <si>
    <t>Höjd 300</t>
  </si>
  <si>
    <t>Höjd 400</t>
  </si>
  <si>
    <t>Höjd 500</t>
  </si>
  <si>
    <t>Höjd 600</t>
  </si>
  <si>
    <t>Tilloppstemp.</t>
  </si>
  <si>
    <t>Returtemp.</t>
  </si>
  <si>
    <t>Rumstemp.</t>
  </si>
  <si>
    <t>MC10</t>
  </si>
  <si>
    <t>MC11</t>
  </si>
  <si>
    <t>MC21</t>
  </si>
  <si>
    <t>MC22</t>
  </si>
  <si>
    <t>MC33</t>
  </si>
  <si>
    <t>H=700</t>
  </si>
  <si>
    <t>H=900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</si>
  <si>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</si>
  <si>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</si>
  <si>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</si>
  <si>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Modul4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</si>
</sst>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"/>
  </numFmts>
  <fonts count="15" x14ac:knownFonts="1">
    <font>
      <sz val="10"/>
      <name val="Arial"/>
    </font>
    <font>
      <sz val="10"/>
      <name val="Arial"/>
    </font>
    <font>
      <b/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Mongolian Baiti"/>
      <family val="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" fontId="2" fillId="0" borderId="0" xfId="0" applyNumberFormat="1" applyFont="1" applyFill="1"/>
    <xf numFmtId="1" fontId="0" fillId="0" borderId="0" xfId="0" applyNumberFormat="1"/>
    <xf numFmtId="0" fontId="0" fillId="0" borderId="0" xfId="0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0" fillId="0" borderId="0" xfId="0" applyFont="1" applyAlignment="1"/>
    <xf numFmtId="0" fontId="9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4" fillId="0" borderId="0" xfId="0" applyFont="1" applyFill="1" applyBorder="1"/>
    <xf numFmtId="14" fontId="0" fillId="0" borderId="0" xfId="0" applyNumberFormat="1"/>
    <xf numFmtId="0" fontId="0" fillId="4" borderId="5" xfId="0" applyFill="1" applyBorder="1"/>
    <xf numFmtId="1" fontId="7" fillId="4" borderId="6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5" xfId="0" applyFont="1" applyFill="1" applyBorder="1"/>
    <xf numFmtId="1" fontId="7" fillId="4" borderId="5" xfId="0" applyNumberFormat="1" applyFont="1" applyFill="1" applyBorder="1" applyAlignment="1">
      <alignment horizontal="center"/>
    </xf>
    <xf numFmtId="0" fontId="14" fillId="0" borderId="0" xfId="0" applyFont="1" applyBorder="1"/>
    <xf numFmtId="3" fontId="0" fillId="0" borderId="5" xfId="0" applyNumberFormat="1" applyBorder="1" applyProtection="1">
      <protection hidden="1"/>
    </xf>
    <xf numFmtId="181" fontId="0" fillId="5" borderId="5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2" xfId="0" applyFont="1" applyBorder="1" applyAlignment="1">
      <alignment vertical="center"/>
    </xf>
    <xf numFmtId="0" fontId="9" fillId="3" borderId="9" xfId="0" applyFont="1" applyFill="1" applyBorder="1" applyAlignment="1" applyProtection="1">
      <alignment horizontal="left" vertical="center"/>
      <protection locked="0"/>
    </xf>
    <xf numFmtId="1" fontId="7" fillId="0" borderId="2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104775</xdr:rowOff>
    </xdr:from>
    <xdr:to>
      <xdr:col>6</xdr:col>
      <xdr:colOff>695325</xdr:colOff>
      <xdr:row>1</xdr:row>
      <xdr:rowOff>295275</xdr:rowOff>
    </xdr:to>
    <xdr:pic>
      <xdr:nvPicPr>
        <xdr:cNvPr id="1105" name="Picture 1" descr="Epeconlogo ny silver_utan dev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04775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129</xdr:row>
      <xdr:rowOff>9525</xdr:rowOff>
    </xdr:from>
    <xdr:to>
      <xdr:col>9</xdr:col>
      <xdr:colOff>742950</xdr:colOff>
      <xdr:row>136</xdr:row>
      <xdr:rowOff>47625</xdr:rowOff>
    </xdr:to>
    <xdr:pic>
      <xdr:nvPicPr>
        <xdr:cNvPr id="1106" name="Picture 2" descr="Sidfot EPEC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1650325"/>
          <a:ext cx="6781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showGridLines="0" tabSelected="1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E5" sqref="E5"/>
    </sheetView>
  </sheetViews>
  <sheetFormatPr defaultColWidth="11.42578125" defaultRowHeight="12.75" x14ac:dyDescent="0.2"/>
  <cols>
    <col min="1" max="1" width="5.140625" customWidth="1"/>
    <col min="2" max="2" width="14.85546875" customWidth="1"/>
    <col min="3" max="7" width="11.42578125" style="2" customWidth="1"/>
    <col min="8" max="8" width="7.5703125" customWidth="1"/>
  </cols>
  <sheetData>
    <row r="1" spans="2:10" x14ac:dyDescent="0.2">
      <c r="I1" t="s">
        <v>22</v>
      </c>
      <c r="J1" s="29">
        <v>42037</v>
      </c>
    </row>
    <row r="2" spans="2:10" ht="24.95" customHeight="1" x14ac:dyDescent="0.35">
      <c r="B2" s="23" t="s">
        <v>25</v>
      </c>
      <c r="C2" s="23"/>
      <c r="D2" s="23"/>
      <c r="E2" s="23"/>
      <c r="F2" s="23"/>
      <c r="G2" s="23"/>
    </row>
    <row r="3" spans="2:10" ht="13.5" thickBot="1" x14ac:dyDescent="0.25"/>
    <row r="4" spans="2:10" ht="20.25" customHeight="1" thickBot="1" x14ac:dyDescent="0.25">
      <c r="B4" s="40" t="s">
        <v>12</v>
      </c>
      <c r="C4" s="41">
        <v>75</v>
      </c>
      <c r="D4" s="42" t="s">
        <v>13</v>
      </c>
      <c r="E4" s="41">
        <v>65</v>
      </c>
      <c r="F4" s="42" t="s">
        <v>14</v>
      </c>
      <c r="G4" s="41">
        <v>20</v>
      </c>
    </row>
    <row r="5" spans="2:10" ht="15.75" x14ac:dyDescent="0.25">
      <c r="B5" s="28"/>
      <c r="C5" s="24"/>
      <c r="D5" s="25"/>
      <c r="E5" s="24"/>
      <c r="F5" s="25"/>
      <c r="G5" s="24"/>
      <c r="H5" s="26"/>
    </row>
    <row r="6" spans="2:10" ht="11.25" customHeight="1" x14ac:dyDescent="0.2">
      <c r="B6" s="26"/>
      <c r="C6" s="27"/>
      <c r="D6" s="27"/>
      <c r="E6" s="27"/>
      <c r="F6" s="27"/>
      <c r="G6" s="27"/>
      <c r="H6" s="26"/>
    </row>
    <row r="7" spans="2:10" ht="20.100000000000001" customHeight="1" x14ac:dyDescent="0.3">
      <c r="B7" s="51" t="s">
        <v>5</v>
      </c>
      <c r="C7" s="52"/>
      <c r="D7" s="52"/>
      <c r="E7" s="52"/>
      <c r="F7" s="52"/>
      <c r="G7" s="53"/>
    </row>
    <row r="8" spans="2:10" ht="20.100000000000001" customHeight="1" x14ac:dyDescent="0.2">
      <c r="B8" s="30"/>
      <c r="C8" s="48" t="s">
        <v>7</v>
      </c>
      <c r="D8" s="49"/>
      <c r="E8" s="49"/>
      <c r="F8" s="49"/>
      <c r="G8" s="50"/>
    </row>
    <row r="9" spans="2:10" ht="20.100000000000001" customHeight="1" x14ac:dyDescent="0.2">
      <c r="B9" s="34" t="s">
        <v>6</v>
      </c>
      <c r="C9" s="35" t="s">
        <v>15</v>
      </c>
      <c r="D9" s="35" t="s">
        <v>16</v>
      </c>
      <c r="E9" s="35" t="s">
        <v>17</v>
      </c>
      <c r="F9" s="35" t="s">
        <v>18</v>
      </c>
      <c r="G9" s="35" t="s">
        <v>19</v>
      </c>
    </row>
    <row r="10" spans="2:10" x14ac:dyDescent="0.2">
      <c r="B10" s="17">
        <v>400</v>
      </c>
      <c r="C10" s="37">
        <f>'Ark2'!A96*'Ark2'!$O$3</f>
        <v>86.394000000000005</v>
      </c>
      <c r="D10" s="37">
        <f>'Ark2'!C96*'Ark2'!$O$3</f>
        <v>124</v>
      </c>
      <c r="E10" s="37">
        <f>'Ark2'!D96*'Ark2'!$O$3</f>
        <v>201.6</v>
      </c>
      <c r="F10" s="37">
        <f>'Ark2'!E96*'Ark2'!$O$3</f>
        <v>240.4</v>
      </c>
      <c r="G10" s="37">
        <f>'Ark2'!F96*'Ark2'!$O$3</f>
        <v>346.8</v>
      </c>
    </row>
    <row r="11" spans="2:10" x14ac:dyDescent="0.2">
      <c r="B11" s="18">
        <v>500</v>
      </c>
      <c r="C11" s="37">
        <f>'Ark2'!A97*'Ark2'!$O$3</f>
        <v>108.57</v>
      </c>
      <c r="D11" s="37">
        <f>'Ark2'!C97*'Ark2'!$O$3</f>
        <v>155</v>
      </c>
      <c r="E11" s="37">
        <f>'Ark2'!D97*'Ark2'!$O$3</f>
        <v>252</v>
      </c>
      <c r="F11" s="37">
        <f>'Ark2'!E97*'Ark2'!$O$3</f>
        <v>300.5</v>
      </c>
      <c r="G11" s="37">
        <f>'Ark2'!F97*'Ark2'!$O$3</f>
        <v>433.5</v>
      </c>
    </row>
    <row r="12" spans="2:10" x14ac:dyDescent="0.2">
      <c r="B12" s="18">
        <v>600</v>
      </c>
      <c r="C12" s="37">
        <f>'Ark2'!A98*'Ark2'!$O$3</f>
        <v>130.56119999999999</v>
      </c>
      <c r="D12" s="37">
        <f>'Ark2'!C98*'Ark2'!$O$3</f>
        <v>186</v>
      </c>
      <c r="E12" s="37">
        <f>'Ark2'!D98*'Ark2'!$O$3</f>
        <v>302.39999999999998</v>
      </c>
      <c r="F12" s="37">
        <f>'Ark2'!E98*'Ark2'!$O$3</f>
        <v>360.6</v>
      </c>
      <c r="G12" s="37">
        <f>'Ark2'!F98*'Ark2'!$O$3</f>
        <v>520.20000000000005</v>
      </c>
    </row>
    <row r="13" spans="2:10" x14ac:dyDescent="0.2">
      <c r="B13" s="18">
        <v>700</v>
      </c>
      <c r="C13" s="37">
        <f>'Ark2'!A99*'Ark2'!$O$3</f>
        <v>152.32139999999998</v>
      </c>
      <c r="D13" s="37">
        <f>'Ark2'!C99*'Ark2'!$O$3</f>
        <v>217</v>
      </c>
      <c r="E13" s="37">
        <f>'Ark2'!D99*'Ark2'!$O$3</f>
        <v>352.8</v>
      </c>
      <c r="F13" s="37">
        <f>'Ark2'!E99*'Ark2'!$O$3</f>
        <v>420.7</v>
      </c>
      <c r="G13" s="37">
        <f>'Ark2'!F99*'Ark2'!$O$3</f>
        <v>606.9</v>
      </c>
    </row>
    <row r="14" spans="2:10" x14ac:dyDescent="0.2">
      <c r="B14" s="18">
        <v>800</v>
      </c>
      <c r="C14" s="37">
        <f>'Ark2'!A100*'Ark2'!$O$3</f>
        <v>174.08159999999998</v>
      </c>
      <c r="D14" s="37">
        <f>'Ark2'!C100*'Ark2'!$O$3</f>
        <v>248</v>
      </c>
      <c r="E14" s="37">
        <f>'Ark2'!D100*'Ark2'!$O$3</f>
        <v>403.2</v>
      </c>
      <c r="F14" s="37">
        <f>'Ark2'!E100*'Ark2'!$O$3</f>
        <v>480.8</v>
      </c>
      <c r="G14" s="37">
        <f>'Ark2'!F100*'Ark2'!$O$3</f>
        <v>693.6</v>
      </c>
    </row>
    <row r="15" spans="2:10" x14ac:dyDescent="0.2">
      <c r="B15" s="18">
        <v>900</v>
      </c>
      <c r="C15" s="37">
        <f>'Ark2'!A101*'Ark2'!$O$3</f>
        <v>195.42599999999999</v>
      </c>
      <c r="D15" s="37">
        <f>'Ark2'!C101*'Ark2'!$O$3</f>
        <v>279</v>
      </c>
      <c r="E15" s="37">
        <f>'Ark2'!D101*'Ark2'!$O$3</f>
        <v>453.6</v>
      </c>
      <c r="F15" s="37">
        <f>'Ark2'!E101*'Ark2'!$O$3</f>
        <v>540.9</v>
      </c>
      <c r="G15" s="37">
        <f>'Ark2'!F101*'Ark2'!$O$3</f>
        <v>780.3</v>
      </c>
    </row>
    <row r="16" spans="2:10" x14ac:dyDescent="0.2">
      <c r="B16" s="18">
        <v>1000</v>
      </c>
      <c r="C16" s="37">
        <f>'Ark2'!A102*'Ark2'!$O$3</f>
        <v>217.14</v>
      </c>
      <c r="D16" s="37">
        <f>'Ark2'!C102*'Ark2'!$O$3</f>
        <v>310</v>
      </c>
      <c r="E16" s="37">
        <f>'Ark2'!D102*'Ark2'!$O$3</f>
        <v>504</v>
      </c>
      <c r="F16" s="37">
        <f>'Ark2'!E102*'Ark2'!$O$3</f>
        <v>601</v>
      </c>
      <c r="G16" s="37">
        <f>'Ark2'!F102*'Ark2'!$O$3</f>
        <v>867</v>
      </c>
    </row>
    <row r="17" spans="2:7" x14ac:dyDescent="0.2">
      <c r="B17" s="18">
        <v>1100</v>
      </c>
      <c r="C17" s="37">
        <f>'Ark2'!A103*'Ark2'!$O$3</f>
        <v>238.85399999999998</v>
      </c>
      <c r="D17" s="37">
        <f>'Ark2'!C103*'Ark2'!$O$3</f>
        <v>341</v>
      </c>
      <c r="E17" s="37">
        <f>'Ark2'!D103*'Ark2'!$O$3</f>
        <v>554.4</v>
      </c>
      <c r="F17" s="37">
        <f>'Ark2'!E103*'Ark2'!$O$3</f>
        <v>661.1</v>
      </c>
      <c r="G17" s="37">
        <f>'Ark2'!F103*'Ark2'!$O$3</f>
        <v>953.7</v>
      </c>
    </row>
    <row r="18" spans="2:7" x14ac:dyDescent="0.2">
      <c r="B18" s="18">
        <v>1200</v>
      </c>
      <c r="C18" s="37">
        <f>'Ark2'!A104*'Ark2'!$O$3</f>
        <v>260.56799999999998</v>
      </c>
      <c r="D18" s="37">
        <f>'Ark2'!C104*'Ark2'!$O$3</f>
        <v>372</v>
      </c>
      <c r="E18" s="37">
        <f>'Ark2'!D104*'Ark2'!$O$3</f>
        <v>604.79999999999995</v>
      </c>
      <c r="F18" s="37">
        <f>'Ark2'!E104*'Ark2'!$O$3</f>
        <v>721.2</v>
      </c>
      <c r="G18" s="37">
        <f>'Ark2'!F104*'Ark2'!$O$3</f>
        <v>1040.4000000000001</v>
      </c>
    </row>
    <row r="19" spans="2:7" x14ac:dyDescent="0.2">
      <c r="B19" s="18">
        <v>1300</v>
      </c>
      <c r="C19" s="37">
        <f>'Ark2'!A105*'Ark2'!$O$3</f>
        <v>282.28199999999998</v>
      </c>
      <c r="D19" s="37">
        <f>'Ark2'!C105*'Ark2'!$O$3</f>
        <v>403</v>
      </c>
      <c r="E19" s="37">
        <f>'Ark2'!D105*'Ark2'!$O$3</f>
        <v>655.20000000000005</v>
      </c>
      <c r="F19" s="37">
        <f>'Ark2'!E105*'Ark2'!$O$3</f>
        <v>781.3</v>
      </c>
      <c r="G19" s="37">
        <f>'Ark2'!F105*'Ark2'!$O$3</f>
        <v>1127.0999999999999</v>
      </c>
    </row>
    <row r="20" spans="2:7" x14ac:dyDescent="0.2">
      <c r="B20" s="18">
        <v>1400</v>
      </c>
      <c r="C20" s="37">
        <f>'Ark2'!A106*'Ark2'!$O$3</f>
        <v>303.99599999999998</v>
      </c>
      <c r="D20" s="37">
        <f>'Ark2'!C106*'Ark2'!$O$3</f>
        <v>434</v>
      </c>
      <c r="E20" s="37">
        <f>'Ark2'!D106*'Ark2'!$O$3</f>
        <v>705.6</v>
      </c>
      <c r="F20" s="37">
        <f>'Ark2'!E106*'Ark2'!$O$3</f>
        <v>841.4</v>
      </c>
      <c r="G20" s="37">
        <f>'Ark2'!F106*'Ark2'!$O$3</f>
        <v>1213.8</v>
      </c>
    </row>
    <row r="21" spans="2:7" x14ac:dyDescent="0.2">
      <c r="B21" s="18">
        <v>1500</v>
      </c>
      <c r="C21" s="37">
        <f>'Ark2'!A107*'Ark2'!$O$3</f>
        <v>325.70999999999998</v>
      </c>
      <c r="D21" s="37">
        <f>'Ark2'!C107*'Ark2'!$O$3</f>
        <v>465</v>
      </c>
      <c r="E21" s="37">
        <f>'Ark2'!D107*'Ark2'!$O$3</f>
        <v>756</v>
      </c>
      <c r="F21" s="37">
        <f>'Ark2'!E107*'Ark2'!$O$3</f>
        <v>901.5</v>
      </c>
      <c r="G21" s="37">
        <f>'Ark2'!F107*'Ark2'!$O$3</f>
        <v>1300.5</v>
      </c>
    </row>
    <row r="22" spans="2:7" x14ac:dyDescent="0.2">
      <c r="B22" s="18">
        <v>1600</v>
      </c>
      <c r="C22" s="37">
        <f>'Ark2'!A108*'Ark2'!$O$3</f>
        <v>347.42399999999998</v>
      </c>
      <c r="D22" s="37">
        <f>'Ark2'!C108*'Ark2'!$O$3</f>
        <v>496</v>
      </c>
      <c r="E22" s="37">
        <f>'Ark2'!D108*'Ark2'!$O$3</f>
        <v>806.4</v>
      </c>
      <c r="F22" s="37">
        <f>'Ark2'!E108*'Ark2'!$O$3</f>
        <v>961.6</v>
      </c>
      <c r="G22" s="37">
        <f>'Ark2'!F108*'Ark2'!$O$3</f>
        <v>1387.2</v>
      </c>
    </row>
    <row r="23" spans="2:7" x14ac:dyDescent="0.2">
      <c r="B23" s="18">
        <v>1700</v>
      </c>
      <c r="C23" s="37">
        <f>'Ark2'!A109*'Ark2'!$O$3</f>
        <v>369.13799999999998</v>
      </c>
      <c r="D23" s="37">
        <f>'Ark2'!C109*'Ark2'!$O$3</f>
        <v>527</v>
      </c>
      <c r="E23" s="37">
        <f>'Ark2'!D109*'Ark2'!$O$3</f>
        <v>856.8</v>
      </c>
      <c r="F23" s="37">
        <f>'Ark2'!E109*'Ark2'!$O$3</f>
        <v>1021.7</v>
      </c>
      <c r="G23" s="37">
        <f>'Ark2'!F109*'Ark2'!$O$3</f>
        <v>1473.9</v>
      </c>
    </row>
    <row r="24" spans="2:7" x14ac:dyDescent="0.2">
      <c r="B24" s="18">
        <v>1800</v>
      </c>
      <c r="C24" s="37">
        <f>'Ark2'!A110*'Ark2'!$O$3</f>
        <v>390.85199999999998</v>
      </c>
      <c r="D24" s="37">
        <f>'Ark2'!C110*'Ark2'!$O$3</f>
        <v>558</v>
      </c>
      <c r="E24" s="37">
        <f>'Ark2'!D110*'Ark2'!$O$3</f>
        <v>907.2</v>
      </c>
      <c r="F24" s="37">
        <f>'Ark2'!E110*'Ark2'!$O$3</f>
        <v>1081.8</v>
      </c>
      <c r="G24" s="37">
        <f>'Ark2'!F110*'Ark2'!$O$3</f>
        <v>1560.6</v>
      </c>
    </row>
    <row r="25" spans="2:7" x14ac:dyDescent="0.2">
      <c r="B25" s="18">
        <v>2000</v>
      </c>
      <c r="C25" s="37">
        <f>'Ark2'!A111*'Ark2'!$O$3</f>
        <v>434.28</v>
      </c>
      <c r="D25" s="37">
        <f>'Ark2'!C111*'Ark2'!$O$3</f>
        <v>620</v>
      </c>
      <c r="E25" s="37">
        <f>'Ark2'!D111*'Ark2'!$O$3</f>
        <v>1008</v>
      </c>
      <c r="F25" s="37">
        <f>'Ark2'!E111*'Ark2'!$O$3</f>
        <v>1202</v>
      </c>
      <c r="G25" s="37">
        <f>'Ark2'!F111*'Ark2'!$O$3</f>
        <v>1734</v>
      </c>
    </row>
    <row r="26" spans="2:7" x14ac:dyDescent="0.2">
      <c r="B26" s="18">
        <v>2300</v>
      </c>
      <c r="C26" s="37">
        <f>'Ark2'!A112*'Ark2'!$O$3</f>
        <v>499.42199999999997</v>
      </c>
      <c r="D26" s="37">
        <f>'Ark2'!C112*'Ark2'!$O$3</f>
        <v>713</v>
      </c>
      <c r="E26" s="37">
        <f>'Ark2'!D112*'Ark2'!$O$3</f>
        <v>1159.2</v>
      </c>
      <c r="F26" s="37">
        <f>'Ark2'!E112*'Ark2'!$O$3</f>
        <v>1382.3</v>
      </c>
      <c r="G26" s="37">
        <f>'Ark2'!F112*'Ark2'!$O$3</f>
        <v>1994.1</v>
      </c>
    </row>
    <row r="27" spans="2:7" x14ac:dyDescent="0.2">
      <c r="B27" s="18">
        <v>2600</v>
      </c>
      <c r="C27" s="37">
        <f>'Ark2'!A113*'Ark2'!$O$3</f>
        <v>564.56399999999996</v>
      </c>
      <c r="D27" s="37">
        <f>'Ark2'!C113*'Ark2'!$O$3</f>
        <v>806</v>
      </c>
      <c r="E27" s="37">
        <f>'Ark2'!D113*'Ark2'!$O$3</f>
        <v>1310.4000000000001</v>
      </c>
      <c r="F27" s="37">
        <f>'Ark2'!E113*'Ark2'!$O$3</f>
        <v>1562.6</v>
      </c>
      <c r="G27" s="37">
        <f>'Ark2'!F113*'Ark2'!$O$3</f>
        <v>2254.1999999999998</v>
      </c>
    </row>
    <row r="28" spans="2:7" x14ac:dyDescent="0.2">
      <c r="B28" s="18">
        <v>3000</v>
      </c>
      <c r="C28" s="37">
        <f>'Ark2'!A114*'Ark2'!$O$3</f>
        <v>651.41999999999996</v>
      </c>
      <c r="D28" s="37">
        <f>'Ark2'!C114*'Ark2'!$O$3</f>
        <v>930</v>
      </c>
      <c r="E28" s="37">
        <f>'Ark2'!D114*'Ark2'!$O$3</f>
        <v>1512</v>
      </c>
      <c r="F28" s="37">
        <f>'Ark2'!E114*'Ark2'!$O$3</f>
        <v>1803</v>
      </c>
      <c r="G28" s="37">
        <f>'Ark2'!F114*'Ark2'!$O$3</f>
        <v>2601</v>
      </c>
    </row>
    <row r="30" spans="2:7" ht="20.100000000000001" customHeight="1" x14ac:dyDescent="0.25">
      <c r="B30" s="54" t="s">
        <v>8</v>
      </c>
      <c r="C30" s="55"/>
      <c r="D30" s="55"/>
      <c r="E30" s="55"/>
      <c r="F30" s="55"/>
      <c r="G30" s="56"/>
    </row>
    <row r="31" spans="2:7" ht="20.100000000000001" customHeight="1" x14ac:dyDescent="0.2">
      <c r="B31" s="30"/>
      <c r="C31" s="48" t="s">
        <v>7</v>
      </c>
      <c r="D31" s="49"/>
      <c r="E31" s="49"/>
      <c r="F31" s="49"/>
      <c r="G31" s="50"/>
    </row>
    <row r="32" spans="2:7" ht="20.100000000000001" customHeight="1" x14ac:dyDescent="0.2">
      <c r="B32" s="34" t="s">
        <v>6</v>
      </c>
      <c r="C32" s="31" t="s">
        <v>15</v>
      </c>
      <c r="D32" s="32" t="s">
        <v>16</v>
      </c>
      <c r="E32" s="32" t="s">
        <v>17</v>
      </c>
      <c r="F32" s="32" t="s">
        <v>18</v>
      </c>
      <c r="G32" s="33" t="s">
        <v>19</v>
      </c>
    </row>
    <row r="33" spans="2:7" x14ac:dyDescent="0.2">
      <c r="B33" s="17">
        <v>400</v>
      </c>
      <c r="C33" s="37">
        <f>'Ark2'!A4*'Ark2'!$O$3</f>
        <v>124.96479999999998</v>
      </c>
      <c r="D33" s="37">
        <f>'Ark2'!C4*'Ark2'!$O$3</f>
        <v>189.2</v>
      </c>
      <c r="E33" s="37">
        <f>'Ark2'!D4*'Ark2'!$O$3</f>
        <v>294.8</v>
      </c>
      <c r="F33" s="37">
        <f>'Ark2'!E4*'Ark2'!$O$3</f>
        <v>354.4</v>
      </c>
      <c r="G33" s="37">
        <f>'Ark2'!F4*'Ark2'!$O$3</f>
        <v>503.6</v>
      </c>
    </row>
    <row r="34" spans="2:7" x14ac:dyDescent="0.2">
      <c r="B34" s="18">
        <v>500</v>
      </c>
      <c r="C34" s="37">
        <f>'Ark2'!A5*'Ark2'!$O$3</f>
        <v>156.20599999999999</v>
      </c>
      <c r="D34" s="37">
        <f>'Ark2'!C5*'Ark2'!$O$3</f>
        <v>236.5</v>
      </c>
      <c r="E34" s="37">
        <f>'Ark2'!D5*'Ark2'!$O$3</f>
        <v>368.5</v>
      </c>
      <c r="F34" s="37">
        <f>'Ark2'!E5*'Ark2'!$O$3</f>
        <v>443</v>
      </c>
      <c r="G34" s="37">
        <f>'Ark2'!F5*'Ark2'!$O$3</f>
        <v>629.5</v>
      </c>
    </row>
    <row r="35" spans="2:7" x14ac:dyDescent="0.2">
      <c r="B35" s="18">
        <v>600</v>
      </c>
      <c r="C35" s="37">
        <f>'Ark2'!A6*'Ark2'!$O$3</f>
        <v>187.44719999999998</v>
      </c>
      <c r="D35" s="37">
        <f>'Ark2'!C6*'Ark2'!$O$3</f>
        <v>283.8</v>
      </c>
      <c r="E35" s="37">
        <f>'Ark2'!D6*'Ark2'!$O$3</f>
        <v>442.2</v>
      </c>
      <c r="F35" s="37">
        <f>'Ark2'!E6*'Ark2'!$O$3</f>
        <v>531.6</v>
      </c>
      <c r="G35" s="37">
        <f>'Ark2'!F6*'Ark2'!$O$3</f>
        <v>755.4</v>
      </c>
    </row>
    <row r="36" spans="2:7" x14ac:dyDescent="0.2">
      <c r="B36" s="18">
        <v>700</v>
      </c>
      <c r="C36" s="37">
        <f>'Ark2'!A7*'Ark2'!$O$3</f>
        <v>218.2236</v>
      </c>
      <c r="D36" s="37">
        <f>'Ark2'!C7*'Ark2'!$O$3</f>
        <v>331.1</v>
      </c>
      <c r="E36" s="37">
        <f>'Ark2'!D7*'Ark2'!$O$3</f>
        <v>515.9</v>
      </c>
      <c r="F36" s="37">
        <f>'Ark2'!E7*'Ark2'!$O$3</f>
        <v>620.20000000000005</v>
      </c>
      <c r="G36" s="37">
        <f>'Ark2'!F7*'Ark2'!$O$3</f>
        <v>881.3</v>
      </c>
    </row>
    <row r="37" spans="2:7" x14ac:dyDescent="0.2">
      <c r="B37" s="18">
        <v>800</v>
      </c>
      <c r="C37" s="37">
        <f>'Ark2'!A8*'Ark2'!$O$3</f>
        <v>249.92959999999997</v>
      </c>
      <c r="D37" s="37">
        <f>'Ark2'!C8*'Ark2'!$O$3</f>
        <v>378.4</v>
      </c>
      <c r="E37" s="37">
        <f>'Ark2'!D8*'Ark2'!$O$3</f>
        <v>589.6</v>
      </c>
      <c r="F37" s="37">
        <f>'Ark2'!E8*'Ark2'!$O$3</f>
        <v>708.8</v>
      </c>
      <c r="G37" s="37">
        <f>'Ark2'!F8*'Ark2'!$O$3</f>
        <v>1007.2</v>
      </c>
    </row>
    <row r="38" spans="2:7" x14ac:dyDescent="0.2">
      <c r="B38" s="18">
        <v>900</v>
      </c>
      <c r="C38" s="37">
        <f>'Ark2'!A9*'Ark2'!$O$3</f>
        <v>281.17079999999999</v>
      </c>
      <c r="D38" s="37">
        <f>'Ark2'!C9*'Ark2'!$O$3</f>
        <v>425.7</v>
      </c>
      <c r="E38" s="37">
        <f>'Ark2'!D9*'Ark2'!$O$3</f>
        <v>663.3</v>
      </c>
      <c r="F38" s="37">
        <f>'Ark2'!E9*'Ark2'!$O$3</f>
        <v>797.4</v>
      </c>
      <c r="G38" s="37">
        <f>'Ark2'!F9*'Ark2'!$O$3</f>
        <v>1133.0999999999999</v>
      </c>
    </row>
    <row r="39" spans="2:7" x14ac:dyDescent="0.2">
      <c r="B39" s="18">
        <v>1000</v>
      </c>
      <c r="C39" s="37">
        <f>'Ark2'!A10*'Ark2'!$O$3</f>
        <v>312.41199999999998</v>
      </c>
      <c r="D39" s="37">
        <f>'Ark2'!C10*'Ark2'!$O$3</f>
        <v>473</v>
      </c>
      <c r="E39" s="37">
        <f>'Ark2'!D10*'Ark2'!$O$3</f>
        <v>737</v>
      </c>
      <c r="F39" s="37">
        <f>'Ark2'!E10*'Ark2'!$O$3</f>
        <v>886</v>
      </c>
      <c r="G39" s="37">
        <f>'Ark2'!F10*'Ark2'!$O$3</f>
        <v>1259</v>
      </c>
    </row>
    <row r="40" spans="2:7" x14ac:dyDescent="0.2">
      <c r="B40" s="18">
        <v>1100</v>
      </c>
      <c r="C40" s="37">
        <f>'Ark2'!A11*'Ark2'!$O$3</f>
        <v>343.65319999999997</v>
      </c>
      <c r="D40" s="37">
        <f>'Ark2'!C11*'Ark2'!$O$3</f>
        <v>520.29999999999995</v>
      </c>
      <c r="E40" s="37">
        <f>'Ark2'!D11*'Ark2'!$O$3</f>
        <v>810.7</v>
      </c>
      <c r="F40" s="37">
        <f>'Ark2'!E11*'Ark2'!$O$3</f>
        <v>974.6</v>
      </c>
      <c r="G40" s="37">
        <f>'Ark2'!F11*'Ark2'!$O$3</f>
        <v>1384.9</v>
      </c>
    </row>
    <row r="41" spans="2:7" x14ac:dyDescent="0.2">
      <c r="B41" s="18">
        <v>1200</v>
      </c>
      <c r="C41" s="37">
        <f>'Ark2'!A12*'Ark2'!$O$3</f>
        <v>374.89439999999996</v>
      </c>
      <c r="D41" s="37">
        <f>'Ark2'!C12*'Ark2'!$O$3</f>
        <v>567.6</v>
      </c>
      <c r="E41" s="37">
        <f>'Ark2'!D12*'Ark2'!$O$3</f>
        <v>884.4</v>
      </c>
      <c r="F41" s="37">
        <f>'Ark2'!E12*'Ark2'!$O$3</f>
        <v>1063.2</v>
      </c>
      <c r="G41" s="37">
        <f>'Ark2'!F12*'Ark2'!$O$3</f>
        <v>1510.8</v>
      </c>
    </row>
    <row r="42" spans="2:7" x14ac:dyDescent="0.2">
      <c r="B42" s="18">
        <v>1300</v>
      </c>
      <c r="C42" s="37">
        <f>'Ark2'!A13*'Ark2'!$O$3</f>
        <v>406.13559999999995</v>
      </c>
      <c r="D42" s="37">
        <f>'Ark2'!C13*'Ark2'!$O$3</f>
        <v>614.9</v>
      </c>
      <c r="E42" s="37">
        <f>'Ark2'!D13*'Ark2'!$O$3</f>
        <v>958.1</v>
      </c>
      <c r="F42" s="37">
        <f>'Ark2'!E13*'Ark2'!$O$3</f>
        <v>1151.8</v>
      </c>
      <c r="G42" s="37">
        <f>'Ark2'!F13*'Ark2'!$O$3</f>
        <v>1636.7</v>
      </c>
    </row>
    <row r="43" spans="2:7" x14ac:dyDescent="0.2">
      <c r="B43" s="18">
        <v>1400</v>
      </c>
      <c r="C43" s="37">
        <f>'Ark2'!A14*'Ark2'!$O$3</f>
        <v>436.91199999999998</v>
      </c>
      <c r="D43" s="37">
        <f>'Ark2'!C14*'Ark2'!$O$3</f>
        <v>662.2</v>
      </c>
      <c r="E43" s="37">
        <f>'Ark2'!D14*'Ark2'!$O$3</f>
        <v>1031.8</v>
      </c>
      <c r="F43" s="37">
        <f>'Ark2'!E14*'Ark2'!$O$3</f>
        <v>1240.4000000000001</v>
      </c>
      <c r="G43" s="37">
        <f>'Ark2'!F14*'Ark2'!$O$3</f>
        <v>1762.6</v>
      </c>
    </row>
    <row r="44" spans="2:7" x14ac:dyDescent="0.2">
      <c r="B44" s="18">
        <v>1500</v>
      </c>
      <c r="C44" s="37">
        <f>'Ark2'!A15*'Ark2'!$O$3</f>
        <v>468.12</v>
      </c>
      <c r="D44" s="37">
        <f>'Ark2'!C15*'Ark2'!$O$3</f>
        <v>709.5</v>
      </c>
      <c r="E44" s="37">
        <f>'Ark2'!D15*'Ark2'!$O$3</f>
        <v>1105.5</v>
      </c>
      <c r="F44" s="37">
        <f>'Ark2'!E15*'Ark2'!$O$3</f>
        <v>1329</v>
      </c>
      <c r="G44" s="37">
        <f>'Ark2'!F15*'Ark2'!$O$3</f>
        <v>1888.5</v>
      </c>
    </row>
    <row r="45" spans="2:7" x14ac:dyDescent="0.2">
      <c r="B45" s="18">
        <v>1600</v>
      </c>
      <c r="C45" s="37">
        <f>'Ark2'!A16*'Ark2'!$O$3</f>
        <v>499.32799999999997</v>
      </c>
      <c r="D45" s="37">
        <f>'Ark2'!C16*'Ark2'!$O$3</f>
        <v>756.8</v>
      </c>
      <c r="E45" s="37">
        <f>'Ark2'!D16*'Ark2'!$O$3</f>
        <v>1179.2</v>
      </c>
      <c r="F45" s="37">
        <f>'Ark2'!E16*'Ark2'!$O$3</f>
        <v>1417.6</v>
      </c>
      <c r="G45" s="37">
        <f>'Ark2'!F16*'Ark2'!$O$3</f>
        <v>2014.4</v>
      </c>
    </row>
    <row r="46" spans="2:7" x14ac:dyDescent="0.2">
      <c r="B46" s="18">
        <v>1700</v>
      </c>
      <c r="C46" s="37">
        <f>'Ark2'!A17*'Ark2'!$O$3</f>
        <v>530.53599999999994</v>
      </c>
      <c r="D46" s="37">
        <f>'Ark2'!C17*'Ark2'!$O$3</f>
        <v>804.1</v>
      </c>
      <c r="E46" s="37">
        <f>'Ark2'!D17*'Ark2'!$O$3</f>
        <v>1252.9000000000001</v>
      </c>
      <c r="F46" s="37">
        <f>'Ark2'!E17*'Ark2'!$O$3</f>
        <v>1506.2</v>
      </c>
      <c r="G46" s="37">
        <f>'Ark2'!F17*'Ark2'!$O$3</f>
        <v>2140.3000000000002</v>
      </c>
    </row>
    <row r="47" spans="2:7" x14ac:dyDescent="0.2">
      <c r="B47" s="18">
        <v>1800</v>
      </c>
      <c r="C47" s="37">
        <f>'Ark2'!A18*'Ark2'!$O$3</f>
        <v>561.74400000000003</v>
      </c>
      <c r="D47" s="37">
        <f>'Ark2'!C18*'Ark2'!$O$3</f>
        <v>851.4</v>
      </c>
      <c r="E47" s="37">
        <f>'Ark2'!D18*'Ark2'!$O$3</f>
        <v>1326.6</v>
      </c>
      <c r="F47" s="37">
        <f>'Ark2'!E18*'Ark2'!$O$3</f>
        <v>1594.8</v>
      </c>
      <c r="G47" s="37">
        <f>'Ark2'!F18*'Ark2'!$O$3</f>
        <v>2266.1999999999998</v>
      </c>
    </row>
    <row r="48" spans="2:7" x14ac:dyDescent="0.2">
      <c r="B48" s="18">
        <v>2000</v>
      </c>
      <c r="C48" s="37">
        <f>'Ark2'!A19*'Ark2'!$O$3</f>
        <v>624.16</v>
      </c>
      <c r="D48" s="37">
        <f>'Ark2'!C19*'Ark2'!$O$3</f>
        <v>946</v>
      </c>
      <c r="E48" s="37">
        <f>'Ark2'!D19*'Ark2'!$O$3</f>
        <v>1474</v>
      </c>
      <c r="F48" s="37">
        <f>'Ark2'!E19*'Ark2'!$O$3</f>
        <v>1772</v>
      </c>
      <c r="G48" s="37">
        <f>'Ark2'!F19*'Ark2'!$O$3</f>
        <v>2518</v>
      </c>
    </row>
    <row r="49" spans="2:7" x14ac:dyDescent="0.2">
      <c r="B49" s="18">
        <v>2300</v>
      </c>
      <c r="C49" s="37">
        <f>'Ark2'!A20*'Ark2'!$O$3</f>
        <v>717.78399999999999</v>
      </c>
      <c r="D49" s="37">
        <f>'Ark2'!C20*'Ark2'!$O$3</f>
        <v>1087.9000000000001</v>
      </c>
      <c r="E49" s="37">
        <f>'Ark2'!D20*'Ark2'!$O$3</f>
        <v>1695.1</v>
      </c>
      <c r="F49" s="37">
        <f>'Ark2'!E20*'Ark2'!$O$3</f>
        <v>2037.8</v>
      </c>
      <c r="G49" s="37">
        <f>'Ark2'!F20*'Ark2'!$O$3</f>
        <v>2895.7</v>
      </c>
    </row>
    <row r="50" spans="2:7" x14ac:dyDescent="0.2">
      <c r="B50" s="18">
        <v>2600</v>
      </c>
      <c r="C50" s="37">
        <f>'Ark2'!A21*'Ark2'!$O$3</f>
        <v>811.40800000000002</v>
      </c>
      <c r="D50" s="37">
        <f>'Ark2'!C21*'Ark2'!$O$3</f>
        <v>1229.8</v>
      </c>
      <c r="E50" s="37">
        <f>'Ark2'!D21*'Ark2'!$O$3</f>
        <v>1916.2</v>
      </c>
      <c r="F50" s="37">
        <f>'Ark2'!E21*'Ark2'!$O$3</f>
        <v>2303.6</v>
      </c>
      <c r="G50" s="37">
        <f>'Ark2'!F21*'Ark2'!$O$3</f>
        <v>3273.4</v>
      </c>
    </row>
    <row r="51" spans="2:7" x14ac:dyDescent="0.2">
      <c r="B51" s="18">
        <v>3000</v>
      </c>
      <c r="C51" s="37">
        <f>'Ark2'!A22*'Ark2'!$O$3</f>
        <v>936.24</v>
      </c>
      <c r="D51" s="37">
        <f>'Ark2'!C22*'Ark2'!$O$3</f>
        <v>1419</v>
      </c>
      <c r="E51" s="37">
        <f>'Ark2'!D22*'Ark2'!$O$3</f>
        <v>2211</v>
      </c>
      <c r="F51" s="37">
        <f>'Ark2'!E22*'Ark2'!$O$3</f>
        <v>2658</v>
      </c>
      <c r="G51" s="37">
        <f>'Ark2'!F22*'Ark2'!$O$3</f>
        <v>3777</v>
      </c>
    </row>
    <row r="53" spans="2:7" ht="20.100000000000001" customHeight="1" x14ac:dyDescent="0.35">
      <c r="B53" s="45" t="s">
        <v>9</v>
      </c>
      <c r="C53" s="46"/>
      <c r="D53" s="46"/>
      <c r="E53" s="46"/>
      <c r="F53" s="46"/>
      <c r="G53" s="47"/>
    </row>
    <row r="54" spans="2:7" ht="20.100000000000001" customHeight="1" x14ac:dyDescent="0.2">
      <c r="B54" s="30"/>
      <c r="C54" s="48" t="s">
        <v>7</v>
      </c>
      <c r="D54" s="49"/>
      <c r="E54" s="49"/>
      <c r="F54" s="49"/>
      <c r="G54" s="50"/>
    </row>
    <row r="55" spans="2:7" ht="20.100000000000001" customHeight="1" x14ac:dyDescent="0.2">
      <c r="B55" s="34" t="s">
        <v>6</v>
      </c>
      <c r="C55" s="31" t="s">
        <v>15</v>
      </c>
      <c r="D55" s="32" t="s">
        <v>16</v>
      </c>
      <c r="E55" s="32" t="s">
        <v>17</v>
      </c>
      <c r="F55" s="32" t="s">
        <v>18</v>
      </c>
      <c r="G55" s="33" t="s">
        <v>19</v>
      </c>
    </row>
    <row r="56" spans="2:7" x14ac:dyDescent="0.2">
      <c r="B56" s="17">
        <v>400</v>
      </c>
      <c r="C56" s="37">
        <f>'Ark2'!A25*'Ark2'!$O$3</f>
        <v>161.53880000000001</v>
      </c>
      <c r="D56" s="37">
        <f>'Ark2'!C25*'Ark2'!$O$3</f>
        <v>255.2</v>
      </c>
      <c r="E56" s="37">
        <f>'Ark2'!D25*'Ark2'!$O$3</f>
        <v>386</v>
      </c>
      <c r="F56" s="37">
        <f>'Ark2'!E25*'Ark2'!$O$3</f>
        <v>466.4</v>
      </c>
      <c r="G56" s="37">
        <f>'Ark2'!F25*'Ark2'!$O$3</f>
        <v>655.20000000000005</v>
      </c>
    </row>
    <row r="57" spans="2:7" x14ac:dyDescent="0.2">
      <c r="B57" s="18">
        <v>500</v>
      </c>
      <c r="C57" s="37">
        <f>'Ark2'!A26*'Ark2'!$O$3</f>
        <v>202.57</v>
      </c>
      <c r="D57" s="37">
        <f>'Ark2'!C26*'Ark2'!$O$3</f>
        <v>319</v>
      </c>
      <c r="E57" s="37">
        <f>'Ark2'!D26*'Ark2'!$O$3</f>
        <v>482.5</v>
      </c>
      <c r="F57" s="37">
        <f>'Ark2'!E26*'Ark2'!$O$3</f>
        <v>583</v>
      </c>
      <c r="G57" s="37">
        <f>'Ark2'!F26*'Ark2'!$O$3</f>
        <v>819</v>
      </c>
    </row>
    <row r="58" spans="2:7" x14ac:dyDescent="0.2">
      <c r="B58" s="18">
        <v>600</v>
      </c>
      <c r="C58" s="37">
        <f>'Ark2'!A27*'Ark2'!$O$3</f>
        <v>243.60119999999998</v>
      </c>
      <c r="D58" s="37">
        <f>'Ark2'!C27*'Ark2'!$O$3</f>
        <v>382.8</v>
      </c>
      <c r="E58" s="37">
        <f>'Ark2'!D27*'Ark2'!$O$3</f>
        <v>579</v>
      </c>
      <c r="F58" s="37">
        <f>'Ark2'!E27*'Ark2'!$O$3</f>
        <v>699.6</v>
      </c>
      <c r="G58" s="37">
        <f>'Ark2'!F27*'Ark2'!$O$3</f>
        <v>982.8</v>
      </c>
    </row>
    <row r="59" spans="2:7" x14ac:dyDescent="0.2">
      <c r="B59" s="18">
        <v>700</v>
      </c>
      <c r="C59" s="37">
        <f>'Ark2'!A28*'Ark2'!$O$3</f>
        <v>284.20139999999998</v>
      </c>
      <c r="D59" s="37">
        <f>'Ark2'!C28*'Ark2'!$O$3</f>
        <v>446.6</v>
      </c>
      <c r="E59" s="37">
        <f>'Ark2'!D28*'Ark2'!$O$3</f>
        <v>675.5</v>
      </c>
      <c r="F59" s="37">
        <f>'Ark2'!E28*'Ark2'!$O$3</f>
        <v>816.2</v>
      </c>
      <c r="G59" s="37">
        <f>'Ark2'!F28*'Ark2'!$O$3</f>
        <v>1146.5999999999999</v>
      </c>
    </row>
    <row r="60" spans="2:7" x14ac:dyDescent="0.2">
      <c r="B60" s="18">
        <v>800</v>
      </c>
      <c r="C60" s="37">
        <f>'Ark2'!A29*'Ark2'!$O$3</f>
        <v>324.80159999999995</v>
      </c>
      <c r="D60" s="37">
        <f>'Ark2'!C29*'Ark2'!$O$3</f>
        <v>510.4</v>
      </c>
      <c r="E60" s="37">
        <f>'Ark2'!D29*'Ark2'!$O$3</f>
        <v>772</v>
      </c>
      <c r="F60" s="37">
        <f>'Ark2'!E29*'Ark2'!$O$3</f>
        <v>932.8</v>
      </c>
      <c r="G60" s="37">
        <f>'Ark2'!F29*'Ark2'!$O$3</f>
        <v>1310.4000000000001</v>
      </c>
    </row>
    <row r="61" spans="2:7" x14ac:dyDescent="0.2">
      <c r="B61" s="18">
        <v>900</v>
      </c>
      <c r="C61" s="37">
        <f>'Ark2'!A30*'Ark2'!$O$3</f>
        <v>365.40179999999992</v>
      </c>
      <c r="D61" s="37">
        <f>'Ark2'!C30*'Ark2'!$O$3</f>
        <v>574.20000000000005</v>
      </c>
      <c r="E61" s="37">
        <f>'Ark2'!D30*'Ark2'!$O$3</f>
        <v>868.5</v>
      </c>
      <c r="F61" s="37">
        <f>'Ark2'!E30*'Ark2'!$O$3</f>
        <v>1049.4000000000001</v>
      </c>
      <c r="G61" s="37">
        <f>'Ark2'!F30*'Ark2'!$O$3</f>
        <v>1474.2</v>
      </c>
    </row>
    <row r="62" spans="2:7" x14ac:dyDescent="0.2">
      <c r="B62" s="18">
        <v>1000</v>
      </c>
      <c r="C62" s="37">
        <f>'Ark2'!A31*'Ark2'!$O$3</f>
        <v>408.15699999999998</v>
      </c>
      <c r="D62" s="37">
        <f>'Ark2'!C31*'Ark2'!$O$3</f>
        <v>638</v>
      </c>
      <c r="E62" s="37">
        <f>'Ark2'!D31*'Ark2'!$O$3</f>
        <v>965</v>
      </c>
      <c r="F62" s="37">
        <f>'Ark2'!E31*'Ark2'!$O$3</f>
        <v>1166</v>
      </c>
      <c r="G62" s="37">
        <f>'Ark2'!F31*'Ark2'!$O$3</f>
        <v>1638</v>
      </c>
    </row>
    <row r="63" spans="2:7" x14ac:dyDescent="0.2">
      <c r="B63" s="18">
        <v>1100</v>
      </c>
      <c r="C63" s="37">
        <f>'Ark2'!A32*'Ark2'!$O$3</f>
        <v>446.12809999999996</v>
      </c>
      <c r="D63" s="37">
        <f>'Ark2'!C32*'Ark2'!$O$3</f>
        <v>701.8</v>
      </c>
      <c r="E63" s="37">
        <f>'Ark2'!D32*'Ark2'!$O$3</f>
        <v>1061.5</v>
      </c>
      <c r="F63" s="37">
        <f>'Ark2'!E32*'Ark2'!$O$3</f>
        <v>1282.5999999999999</v>
      </c>
      <c r="G63" s="37">
        <f>'Ark2'!F32*'Ark2'!$O$3</f>
        <v>1801.8</v>
      </c>
    </row>
    <row r="64" spans="2:7" x14ac:dyDescent="0.2">
      <c r="B64" s="18">
        <v>1200</v>
      </c>
      <c r="C64" s="37">
        <f>'Ark2'!A33*'Ark2'!$O$3</f>
        <v>486.16800000000001</v>
      </c>
      <c r="D64" s="37">
        <f>'Ark2'!C33*'Ark2'!$O$3</f>
        <v>765.6</v>
      </c>
      <c r="E64" s="37">
        <f>'Ark2'!D33*'Ark2'!$O$3</f>
        <v>1158</v>
      </c>
      <c r="F64" s="37">
        <f>'Ark2'!E33*'Ark2'!$O$3</f>
        <v>1399.2</v>
      </c>
      <c r="G64" s="37">
        <f>'Ark2'!F33*'Ark2'!$O$3</f>
        <v>1965.6</v>
      </c>
    </row>
    <row r="65" spans="2:7" x14ac:dyDescent="0.2">
      <c r="B65" s="18">
        <v>1300</v>
      </c>
      <c r="C65" s="37">
        <f>'Ark2'!A34*'Ark2'!$O$3</f>
        <v>526.68200000000002</v>
      </c>
      <c r="D65" s="37">
        <f>'Ark2'!C34*'Ark2'!$O$3</f>
        <v>829.4</v>
      </c>
      <c r="E65" s="37">
        <f>'Ark2'!D34*'Ark2'!$O$3</f>
        <v>1254.5</v>
      </c>
      <c r="F65" s="37">
        <f>'Ark2'!E34*'Ark2'!$O$3</f>
        <v>1515.8</v>
      </c>
      <c r="G65" s="37">
        <f>'Ark2'!F34*'Ark2'!$O$3</f>
        <v>2129.4</v>
      </c>
    </row>
    <row r="66" spans="2:7" x14ac:dyDescent="0.2">
      <c r="B66" s="18">
        <v>1400</v>
      </c>
      <c r="C66" s="37">
        <f>'Ark2'!A35*'Ark2'!$O$3</f>
        <v>567.19600000000003</v>
      </c>
      <c r="D66" s="37">
        <f>'Ark2'!C35*'Ark2'!$O$3</f>
        <v>893.2</v>
      </c>
      <c r="E66" s="37">
        <f>'Ark2'!D35*'Ark2'!$O$3</f>
        <v>1351</v>
      </c>
      <c r="F66" s="37">
        <f>'Ark2'!E35*'Ark2'!$O$3</f>
        <v>1632.4</v>
      </c>
      <c r="G66" s="37">
        <f>'Ark2'!F35*'Ark2'!$O$3</f>
        <v>2293.1999999999998</v>
      </c>
    </row>
    <row r="67" spans="2:7" x14ac:dyDescent="0.2">
      <c r="B67" s="18">
        <v>1500</v>
      </c>
      <c r="C67" s="37">
        <f>'Ark2'!A36*'Ark2'!$O$3</f>
        <v>607.71</v>
      </c>
      <c r="D67" s="37">
        <f>'Ark2'!C36*'Ark2'!$O$3</f>
        <v>957</v>
      </c>
      <c r="E67" s="37">
        <f>'Ark2'!D36*'Ark2'!$O$3</f>
        <v>1447.5</v>
      </c>
      <c r="F67" s="37">
        <f>'Ark2'!E36*'Ark2'!$O$3</f>
        <v>1749</v>
      </c>
      <c r="G67" s="37">
        <f>'Ark2'!F36*'Ark2'!$O$3</f>
        <v>2457</v>
      </c>
    </row>
    <row r="68" spans="2:7" x14ac:dyDescent="0.2">
      <c r="B68" s="18">
        <v>1600</v>
      </c>
      <c r="C68" s="37">
        <f>'Ark2'!A37*'Ark2'!$O$3</f>
        <v>648.22400000000005</v>
      </c>
      <c r="D68" s="37">
        <f>'Ark2'!C37*'Ark2'!$O$3</f>
        <v>1020.8</v>
      </c>
      <c r="E68" s="37">
        <f>'Ark2'!D37*'Ark2'!$O$3</f>
        <v>1544</v>
      </c>
      <c r="F68" s="37">
        <f>'Ark2'!E37*'Ark2'!$O$3</f>
        <v>1865.6</v>
      </c>
      <c r="G68" s="37">
        <f>'Ark2'!F37*'Ark2'!$O$3</f>
        <v>2620.8000000000002</v>
      </c>
    </row>
    <row r="69" spans="2:7" x14ac:dyDescent="0.2">
      <c r="B69" s="18">
        <v>1700</v>
      </c>
      <c r="C69" s="37">
        <f>'Ark2'!A38*'Ark2'!$O$3</f>
        <v>688.73800000000006</v>
      </c>
      <c r="D69" s="37">
        <f>'Ark2'!C38*'Ark2'!$O$3</f>
        <v>1084.5999999999999</v>
      </c>
      <c r="E69" s="37">
        <f>'Ark2'!D38*'Ark2'!$O$3</f>
        <v>1640.5</v>
      </c>
      <c r="F69" s="37">
        <f>'Ark2'!E38*'Ark2'!$O$3</f>
        <v>1982.2</v>
      </c>
      <c r="G69" s="37">
        <f>'Ark2'!F38*'Ark2'!$O$3</f>
        <v>2784.6</v>
      </c>
    </row>
    <row r="70" spans="2:7" x14ac:dyDescent="0.2">
      <c r="B70" s="18">
        <v>1800</v>
      </c>
      <c r="C70" s="37">
        <f>'Ark2'!A39*'Ark2'!$O$3</f>
        <v>729.25199999999995</v>
      </c>
      <c r="D70" s="37">
        <f>'Ark2'!C39*'Ark2'!$O$3</f>
        <v>1148.4000000000001</v>
      </c>
      <c r="E70" s="37">
        <f>'Ark2'!D39*'Ark2'!$O$3</f>
        <v>1737</v>
      </c>
      <c r="F70" s="37">
        <f>'Ark2'!E39*'Ark2'!$O$3</f>
        <v>2098.8000000000002</v>
      </c>
      <c r="G70" s="37">
        <f>'Ark2'!F39*'Ark2'!$O$3</f>
        <v>2948.4</v>
      </c>
    </row>
    <row r="71" spans="2:7" x14ac:dyDescent="0.2">
      <c r="B71" s="18">
        <v>2000</v>
      </c>
      <c r="C71" s="37">
        <f>'Ark2'!A40*'Ark2'!$O$3</f>
        <v>810.28</v>
      </c>
      <c r="D71" s="37">
        <f>'Ark2'!C40*'Ark2'!$O$3</f>
        <v>1276</v>
      </c>
      <c r="E71" s="37">
        <f>'Ark2'!D40*'Ark2'!$O$3</f>
        <v>1930</v>
      </c>
      <c r="F71" s="37">
        <f>'Ark2'!E40*'Ark2'!$O$3</f>
        <v>2332</v>
      </c>
      <c r="G71" s="37">
        <f>'Ark2'!F40*'Ark2'!$O$3</f>
        <v>3276</v>
      </c>
    </row>
    <row r="72" spans="2:7" x14ac:dyDescent="0.2">
      <c r="B72" s="18">
        <v>2300</v>
      </c>
      <c r="C72" s="37">
        <f>'Ark2'!A41*'Ark2'!$O$3</f>
        <v>931.822</v>
      </c>
      <c r="D72" s="37">
        <f>'Ark2'!C41*'Ark2'!$O$3</f>
        <v>1467.4</v>
      </c>
      <c r="E72" s="37">
        <f>'Ark2'!D41*'Ark2'!$O$3</f>
        <v>2219.5</v>
      </c>
      <c r="F72" s="37">
        <f>'Ark2'!E41*'Ark2'!$O$3</f>
        <v>2681.8</v>
      </c>
      <c r="G72" s="37">
        <f>'Ark2'!F41*'Ark2'!$O$3</f>
        <v>3767.4</v>
      </c>
    </row>
    <row r="73" spans="2:7" x14ac:dyDescent="0.2">
      <c r="B73" s="18">
        <v>2600</v>
      </c>
      <c r="C73" s="37">
        <f>'Ark2'!A42*'Ark2'!$O$3</f>
        <v>1053.364</v>
      </c>
      <c r="D73" s="37">
        <f>'Ark2'!C42*'Ark2'!$O$3</f>
        <v>1658.8</v>
      </c>
      <c r="E73" s="37">
        <f>'Ark2'!D42*'Ark2'!$O$3</f>
        <v>2509</v>
      </c>
      <c r="F73" s="37">
        <f>'Ark2'!E42*'Ark2'!$O$3</f>
        <v>3031.6</v>
      </c>
      <c r="G73" s="37">
        <f>'Ark2'!F42*'Ark2'!$O$3</f>
        <v>4258.8</v>
      </c>
    </row>
    <row r="74" spans="2:7" x14ac:dyDescent="0.2">
      <c r="B74" s="18">
        <v>3000</v>
      </c>
      <c r="C74" s="37">
        <f>'Ark2'!A43*'Ark2'!$O$3</f>
        <v>1215.42</v>
      </c>
      <c r="D74" s="37">
        <f>'Ark2'!C43*'Ark2'!$O$3</f>
        <v>1914</v>
      </c>
      <c r="E74" s="37">
        <f>'Ark2'!D43*'Ark2'!$O$3</f>
        <v>2895</v>
      </c>
      <c r="F74" s="37">
        <f>'Ark2'!E43*'Ark2'!$O$3</f>
        <v>3498</v>
      </c>
      <c r="G74" s="37">
        <f>'Ark2'!F43*'Ark2'!$O$3</f>
        <v>4914</v>
      </c>
    </row>
    <row r="76" spans="2:7" ht="30" hidden="1" customHeight="1" x14ac:dyDescent="0.2"/>
    <row r="77" spans="2:7" hidden="1" x14ac:dyDescent="0.2"/>
    <row r="78" spans="2:7" hidden="1" x14ac:dyDescent="0.2"/>
    <row r="79" spans="2:7" hidden="1" x14ac:dyDescent="0.2"/>
    <row r="80" spans="2:7" hidden="1" x14ac:dyDescent="0.2"/>
    <row r="81" spans="2:7" ht="20.100000000000001" customHeight="1" x14ac:dyDescent="0.35">
      <c r="B81" s="45" t="s">
        <v>10</v>
      </c>
      <c r="C81" s="46"/>
      <c r="D81" s="46"/>
      <c r="E81" s="46"/>
      <c r="F81" s="46"/>
      <c r="G81" s="47"/>
    </row>
    <row r="82" spans="2:7" ht="20.100000000000001" customHeight="1" x14ac:dyDescent="0.2">
      <c r="B82" s="30"/>
      <c r="C82" s="48" t="s">
        <v>7</v>
      </c>
      <c r="D82" s="49"/>
      <c r="E82" s="49"/>
      <c r="F82" s="49"/>
      <c r="G82" s="50"/>
    </row>
    <row r="83" spans="2:7" ht="20.100000000000001" customHeight="1" x14ac:dyDescent="0.2">
      <c r="B83" s="34" t="s">
        <v>6</v>
      </c>
      <c r="C83" s="31" t="s">
        <v>15</v>
      </c>
      <c r="D83" s="32" t="s">
        <v>16</v>
      </c>
      <c r="E83" s="32" t="s">
        <v>17</v>
      </c>
      <c r="F83" s="32" t="s">
        <v>18</v>
      </c>
      <c r="G83" s="33" t="s">
        <v>19</v>
      </c>
    </row>
    <row r="84" spans="2:7" x14ac:dyDescent="0.2">
      <c r="B84" s="17">
        <v>400</v>
      </c>
      <c r="C84" s="37">
        <f>'Ark2'!A47*'Ark2'!$O$3</f>
        <v>198.52799999999999</v>
      </c>
      <c r="D84" s="37">
        <f>'Ark2'!C47*'Ark2'!$O$3</f>
        <v>322</v>
      </c>
      <c r="E84" s="37">
        <f>'Ark2'!D47*'Ark2'!$O$3</f>
        <v>476</v>
      </c>
      <c r="F84" s="37">
        <f>'Ark2'!E47*'Ark2'!$O$3</f>
        <v>577.20000000000005</v>
      </c>
      <c r="G84" s="37">
        <f>'Ark2'!F47*'Ark2'!$O$3</f>
        <v>804.4</v>
      </c>
    </row>
    <row r="85" spans="2:7" x14ac:dyDescent="0.2">
      <c r="B85" s="18">
        <v>500</v>
      </c>
      <c r="C85" s="37">
        <f>'Ark2'!A48*'Ark2'!$O$3</f>
        <v>248.16</v>
      </c>
      <c r="D85" s="37">
        <f>'Ark2'!C48*'Ark2'!$O$3</f>
        <v>402.5</v>
      </c>
      <c r="E85" s="37">
        <f>'Ark2'!D48*'Ark2'!$O$3</f>
        <v>595</v>
      </c>
      <c r="F85" s="37">
        <f>'Ark2'!E48*'Ark2'!$O$3</f>
        <v>721.5</v>
      </c>
      <c r="G85" s="37">
        <f>'Ark2'!F48*'Ark2'!$O$3</f>
        <v>1005.5</v>
      </c>
    </row>
    <row r="86" spans="2:7" x14ac:dyDescent="0.2">
      <c r="B86" s="18">
        <v>600</v>
      </c>
      <c r="C86" s="37">
        <f>'Ark2'!A49*'Ark2'!$O$3</f>
        <v>297.79199999999997</v>
      </c>
      <c r="D86" s="37">
        <f>'Ark2'!C49*'Ark2'!$O$3</f>
        <v>483</v>
      </c>
      <c r="E86" s="37">
        <f>'Ark2'!D49*'Ark2'!$O$3</f>
        <v>714</v>
      </c>
      <c r="F86" s="37">
        <f>'Ark2'!E49*'Ark2'!$O$3</f>
        <v>865.8</v>
      </c>
      <c r="G86" s="37">
        <f>'Ark2'!F49*'Ark2'!$O$3</f>
        <v>1206.5999999999999</v>
      </c>
    </row>
    <row r="87" spans="2:7" x14ac:dyDescent="0.2">
      <c r="B87" s="18">
        <v>700</v>
      </c>
      <c r="C87" s="37">
        <f>'Ark2'!A50*'Ark2'!$O$3</f>
        <v>347.42399999999998</v>
      </c>
      <c r="D87" s="37">
        <f>'Ark2'!C50*'Ark2'!$O$3</f>
        <v>563.5</v>
      </c>
      <c r="E87" s="37">
        <f>'Ark2'!D50*'Ark2'!$O$3</f>
        <v>833</v>
      </c>
      <c r="F87" s="37">
        <f>'Ark2'!E50*'Ark2'!$O$3</f>
        <v>1010.1</v>
      </c>
      <c r="G87" s="37">
        <f>'Ark2'!F50*'Ark2'!$O$3</f>
        <v>1407.7</v>
      </c>
    </row>
    <row r="88" spans="2:7" x14ac:dyDescent="0.2">
      <c r="B88" s="18">
        <v>800</v>
      </c>
      <c r="C88" s="37">
        <f>'Ark2'!A51*'Ark2'!$O$3</f>
        <v>397.05599999999998</v>
      </c>
      <c r="D88" s="37">
        <f>'Ark2'!C51*'Ark2'!$O$3</f>
        <v>644</v>
      </c>
      <c r="E88" s="37">
        <f>'Ark2'!D51*'Ark2'!$O$3</f>
        <v>952</v>
      </c>
      <c r="F88" s="37">
        <f>'Ark2'!E51*'Ark2'!$O$3</f>
        <v>1154.4000000000001</v>
      </c>
      <c r="G88" s="37">
        <f>'Ark2'!F51*'Ark2'!$O$3</f>
        <v>1608.8</v>
      </c>
    </row>
    <row r="89" spans="2:7" x14ac:dyDescent="0.2">
      <c r="B89" s="18">
        <v>900</v>
      </c>
      <c r="C89" s="37">
        <f>'Ark2'!A52*'Ark2'!$O$3</f>
        <v>446.68799999999999</v>
      </c>
      <c r="D89" s="37">
        <f>'Ark2'!C52*'Ark2'!$O$3</f>
        <v>724.5</v>
      </c>
      <c r="E89" s="37">
        <f>'Ark2'!D52*'Ark2'!$O$3</f>
        <v>1071</v>
      </c>
      <c r="F89" s="37">
        <f>'Ark2'!E52*'Ark2'!$O$3</f>
        <v>1298.7</v>
      </c>
      <c r="G89" s="37">
        <f>'Ark2'!F52*'Ark2'!$O$3</f>
        <v>1809.9</v>
      </c>
    </row>
    <row r="90" spans="2:7" x14ac:dyDescent="0.2">
      <c r="B90" s="18">
        <v>1000</v>
      </c>
      <c r="C90" s="37">
        <f>'Ark2'!A53*'Ark2'!$O$3</f>
        <v>496.32</v>
      </c>
      <c r="D90" s="37">
        <f>'Ark2'!C53*'Ark2'!$O$3</f>
        <v>805</v>
      </c>
      <c r="E90" s="37">
        <f>'Ark2'!D53*'Ark2'!$O$3</f>
        <v>1190</v>
      </c>
      <c r="F90" s="37">
        <f>'Ark2'!E53*'Ark2'!$O$3</f>
        <v>1443</v>
      </c>
      <c r="G90" s="37">
        <f>'Ark2'!F53*'Ark2'!$O$3</f>
        <v>2011</v>
      </c>
    </row>
    <row r="91" spans="2:7" x14ac:dyDescent="0.2">
      <c r="B91" s="18">
        <v>1100</v>
      </c>
      <c r="C91" s="37">
        <f>'Ark2'!A54*'Ark2'!$O$3</f>
        <v>545.952</v>
      </c>
      <c r="D91" s="37">
        <f>'Ark2'!C54*'Ark2'!$O$3</f>
        <v>885.5</v>
      </c>
      <c r="E91" s="37">
        <f>'Ark2'!D54*'Ark2'!$O$3</f>
        <v>1309</v>
      </c>
      <c r="F91" s="37">
        <f>'Ark2'!E54*'Ark2'!$O$3</f>
        <v>1587.3</v>
      </c>
      <c r="G91" s="37">
        <f>'Ark2'!F54*'Ark2'!$O$3</f>
        <v>2212.1</v>
      </c>
    </row>
    <row r="92" spans="2:7" x14ac:dyDescent="0.2">
      <c r="B92" s="18">
        <v>1200</v>
      </c>
      <c r="C92" s="37">
        <f>'Ark2'!A55*'Ark2'!$O$3</f>
        <v>595.58399999999995</v>
      </c>
      <c r="D92" s="37">
        <f>'Ark2'!C55*'Ark2'!$O$3</f>
        <v>966</v>
      </c>
      <c r="E92" s="37">
        <f>'Ark2'!D55*'Ark2'!$O$3</f>
        <v>1428</v>
      </c>
      <c r="F92" s="37">
        <f>'Ark2'!E55*'Ark2'!$O$3</f>
        <v>1731.6</v>
      </c>
      <c r="G92" s="37">
        <f>'Ark2'!F55*'Ark2'!$O$3</f>
        <v>2413.1999999999998</v>
      </c>
    </row>
    <row r="93" spans="2:7" x14ac:dyDescent="0.2">
      <c r="B93" s="18">
        <v>1300</v>
      </c>
      <c r="C93" s="37">
        <f>'Ark2'!A56*'Ark2'!$O$3</f>
        <v>645.21600000000001</v>
      </c>
      <c r="D93" s="37">
        <f>'Ark2'!C56*'Ark2'!$O$3</f>
        <v>1046.5</v>
      </c>
      <c r="E93" s="37">
        <f>'Ark2'!D56*'Ark2'!$O$3</f>
        <v>1547</v>
      </c>
      <c r="F93" s="37">
        <f>'Ark2'!E56*'Ark2'!$O$3</f>
        <v>1875.9</v>
      </c>
      <c r="G93" s="37">
        <f>'Ark2'!F56*'Ark2'!$O$3</f>
        <v>2614.3000000000002</v>
      </c>
    </row>
    <row r="94" spans="2:7" x14ac:dyDescent="0.2">
      <c r="B94" s="18">
        <v>1400</v>
      </c>
      <c r="C94" s="37">
        <f>'Ark2'!A57*'Ark2'!$O$3</f>
        <v>694.84799999999996</v>
      </c>
      <c r="D94" s="37">
        <f>'Ark2'!C57*'Ark2'!$O$3</f>
        <v>1127</v>
      </c>
      <c r="E94" s="37">
        <f>'Ark2'!D57*'Ark2'!$O$3</f>
        <v>1666</v>
      </c>
      <c r="F94" s="37">
        <f>'Ark2'!E57*'Ark2'!$O$3</f>
        <v>2020.2</v>
      </c>
      <c r="G94" s="37">
        <f>'Ark2'!F57*'Ark2'!$O$3</f>
        <v>2815.4</v>
      </c>
    </row>
    <row r="95" spans="2:7" x14ac:dyDescent="0.2">
      <c r="B95" s="18">
        <v>1500</v>
      </c>
      <c r="C95" s="37">
        <f>'Ark2'!A58*'Ark2'!$O$3</f>
        <v>744.48</v>
      </c>
      <c r="D95" s="37">
        <f>'Ark2'!C58*'Ark2'!$O$3</f>
        <v>1207.5</v>
      </c>
      <c r="E95" s="37">
        <f>'Ark2'!D58*'Ark2'!$O$3</f>
        <v>1785</v>
      </c>
      <c r="F95" s="37">
        <f>'Ark2'!E58*'Ark2'!$O$3</f>
        <v>2164.5</v>
      </c>
      <c r="G95" s="37">
        <f>'Ark2'!F58*'Ark2'!$O$3</f>
        <v>3016.5</v>
      </c>
    </row>
    <row r="96" spans="2:7" x14ac:dyDescent="0.2">
      <c r="B96" s="18">
        <v>1600</v>
      </c>
      <c r="C96" s="37">
        <f>'Ark2'!A59*'Ark2'!$O$3</f>
        <v>794.11199999999997</v>
      </c>
      <c r="D96" s="37">
        <f>'Ark2'!C59*'Ark2'!$O$3</f>
        <v>1288</v>
      </c>
      <c r="E96" s="37">
        <f>'Ark2'!D59*'Ark2'!$O$3</f>
        <v>1904</v>
      </c>
      <c r="F96" s="37">
        <f>'Ark2'!E59*'Ark2'!$O$3</f>
        <v>2308.8000000000002</v>
      </c>
      <c r="G96" s="37">
        <f>'Ark2'!F59*'Ark2'!$O$3</f>
        <v>3217.6</v>
      </c>
    </row>
    <row r="97" spans="1:7" x14ac:dyDescent="0.2">
      <c r="B97" s="18">
        <v>1700</v>
      </c>
      <c r="C97" s="37">
        <f>'Ark2'!A60*'Ark2'!$O$3</f>
        <v>843.74400000000003</v>
      </c>
      <c r="D97" s="37">
        <f>'Ark2'!C60*'Ark2'!$O$3</f>
        <v>1368.5</v>
      </c>
      <c r="E97" s="37">
        <f>'Ark2'!D60*'Ark2'!$O$3</f>
        <v>2023</v>
      </c>
      <c r="F97" s="37">
        <f>'Ark2'!E60*'Ark2'!$O$3</f>
        <v>2453.1</v>
      </c>
      <c r="G97" s="37">
        <f>'Ark2'!F60*'Ark2'!$O$3</f>
        <v>3418.7</v>
      </c>
    </row>
    <row r="98" spans="1:7" x14ac:dyDescent="0.2">
      <c r="B98" s="18">
        <v>1800</v>
      </c>
      <c r="C98" s="37">
        <f>'Ark2'!A61*'Ark2'!$O$3</f>
        <v>893.37599999999998</v>
      </c>
      <c r="D98" s="37">
        <f>'Ark2'!C61*'Ark2'!$O$3</f>
        <v>1449</v>
      </c>
      <c r="E98" s="37">
        <f>'Ark2'!D61*'Ark2'!$O$3</f>
        <v>2142</v>
      </c>
      <c r="F98" s="37">
        <f>'Ark2'!E61*'Ark2'!$O$3</f>
        <v>2597.4</v>
      </c>
      <c r="G98" s="37">
        <f>'Ark2'!F61*'Ark2'!$O$3</f>
        <v>3619.8</v>
      </c>
    </row>
    <row r="99" spans="1:7" x14ac:dyDescent="0.2">
      <c r="B99" s="18">
        <v>2000</v>
      </c>
      <c r="C99" s="37">
        <f>'Ark2'!A62*'Ark2'!$O$3</f>
        <v>992.64</v>
      </c>
      <c r="D99" s="37">
        <f>'Ark2'!C62*'Ark2'!$O$3</f>
        <v>1610</v>
      </c>
      <c r="E99" s="37">
        <f>'Ark2'!D62*'Ark2'!$O$3</f>
        <v>2380</v>
      </c>
      <c r="F99" s="37">
        <f>'Ark2'!E62*'Ark2'!$O$3</f>
        <v>2886</v>
      </c>
      <c r="G99" s="37">
        <f>'Ark2'!F62*'Ark2'!$O$3</f>
        <v>4022</v>
      </c>
    </row>
    <row r="100" spans="1:7" x14ac:dyDescent="0.2">
      <c r="B100" s="18">
        <v>2300</v>
      </c>
      <c r="C100" s="37">
        <f>'Ark2'!A63*'Ark2'!$O$3</f>
        <v>1141.5360000000001</v>
      </c>
      <c r="D100" s="37">
        <f>'Ark2'!C63*'Ark2'!$O$3</f>
        <v>1851.5</v>
      </c>
      <c r="E100" s="37">
        <f>'Ark2'!D63*'Ark2'!$O$3</f>
        <v>2737</v>
      </c>
      <c r="F100" s="37">
        <f>'Ark2'!E63*'Ark2'!$O$3</f>
        <v>3318.9</v>
      </c>
      <c r="G100" s="37">
        <f>'Ark2'!F63*'Ark2'!$O$3</f>
        <v>4625.3</v>
      </c>
    </row>
    <row r="101" spans="1:7" x14ac:dyDescent="0.2">
      <c r="B101" s="18">
        <v>2600</v>
      </c>
      <c r="C101" s="37">
        <f>'Ark2'!A64*'Ark2'!$O$3</f>
        <v>1290.432</v>
      </c>
      <c r="D101" s="37">
        <f>'Ark2'!C64*'Ark2'!$O$3</f>
        <v>2093</v>
      </c>
      <c r="E101" s="37">
        <f>'Ark2'!D64*'Ark2'!$O$3</f>
        <v>3094</v>
      </c>
      <c r="F101" s="37">
        <f>'Ark2'!E64*'Ark2'!$O$3</f>
        <v>3751.8</v>
      </c>
      <c r="G101" s="37">
        <f>'Ark2'!F64*'Ark2'!$O$3</f>
        <v>5228.6000000000004</v>
      </c>
    </row>
    <row r="102" spans="1:7" x14ac:dyDescent="0.2">
      <c r="B102" s="18">
        <v>3000</v>
      </c>
      <c r="C102" s="37">
        <f>'Ark2'!A65*'Ark2'!$O$3</f>
        <v>1488.96</v>
      </c>
      <c r="D102" s="37">
        <f>'Ark2'!C65*'Ark2'!$O$3</f>
        <v>2415</v>
      </c>
      <c r="E102" s="37">
        <f>'Ark2'!D65*'Ark2'!$O$3</f>
        <v>3570</v>
      </c>
      <c r="F102" s="37">
        <f>'Ark2'!E65*'Ark2'!$O$3</f>
        <v>4329</v>
      </c>
      <c r="G102" s="37">
        <f>'Ark2'!F65*'Ark2'!$O$3</f>
        <v>6033</v>
      </c>
    </row>
    <row r="104" spans="1:7" ht="20.100000000000001" customHeight="1" x14ac:dyDescent="0.35">
      <c r="B104" s="45" t="s">
        <v>11</v>
      </c>
      <c r="C104" s="46"/>
      <c r="D104" s="46"/>
      <c r="E104" s="46"/>
      <c r="F104" s="46"/>
      <c r="G104" s="47"/>
    </row>
    <row r="105" spans="1:7" ht="20.100000000000001" customHeight="1" x14ac:dyDescent="0.2">
      <c r="A105" s="1"/>
      <c r="B105" s="30"/>
      <c r="C105" s="48" t="s">
        <v>7</v>
      </c>
      <c r="D105" s="49"/>
      <c r="E105" s="49"/>
      <c r="F105" s="49"/>
      <c r="G105" s="50"/>
    </row>
    <row r="106" spans="1:7" ht="20.100000000000001" customHeight="1" x14ac:dyDescent="0.2">
      <c r="A106" s="1"/>
      <c r="B106" s="34" t="s">
        <v>6</v>
      </c>
      <c r="C106" s="31" t="s">
        <v>15</v>
      </c>
      <c r="D106" s="32" t="s">
        <v>16</v>
      </c>
      <c r="E106" s="32" t="s">
        <v>17</v>
      </c>
      <c r="F106" s="32" t="s">
        <v>18</v>
      </c>
      <c r="G106" s="33" t="s">
        <v>19</v>
      </c>
    </row>
    <row r="107" spans="1:7" x14ac:dyDescent="0.2">
      <c r="A107" s="1"/>
      <c r="B107" s="17">
        <v>400</v>
      </c>
      <c r="C107" s="37">
        <f>'Ark2'!A74*'Ark2'!$O$3</f>
        <v>233.87199999999996</v>
      </c>
      <c r="D107" s="37">
        <f>'Ark2'!C74*'Ark2'!$O$3</f>
        <v>389.6</v>
      </c>
      <c r="E107" s="37">
        <f>'Ark2'!D74*'Ark2'!$O$3</f>
        <v>564.79999999999995</v>
      </c>
      <c r="F107" s="37">
        <f>'Ark2'!E74*'Ark2'!$O$3</f>
        <v>687.6</v>
      </c>
      <c r="G107" s="37">
        <f>'Ark2'!F74*'Ark2'!$O$3</f>
        <v>950.8</v>
      </c>
    </row>
    <row r="108" spans="1:7" x14ac:dyDescent="0.2">
      <c r="A108" s="1"/>
      <c r="B108" s="18">
        <v>500</v>
      </c>
      <c r="C108" s="37">
        <f>'Ark2'!A75*'Ark2'!$O$3</f>
        <v>292.33999999999997</v>
      </c>
      <c r="D108" s="37">
        <f>'Ark2'!C75*'Ark2'!$O$3</f>
        <v>487</v>
      </c>
      <c r="E108" s="37">
        <f>'Ark2'!D75*'Ark2'!$O$3</f>
        <v>706</v>
      </c>
      <c r="F108" s="37">
        <f>'Ark2'!E75*'Ark2'!$O$3</f>
        <v>859.5</v>
      </c>
      <c r="G108" s="37">
        <f>'Ark2'!F75*'Ark2'!$O$3</f>
        <v>1188.5</v>
      </c>
    </row>
    <row r="109" spans="1:7" x14ac:dyDescent="0.2">
      <c r="A109" s="1"/>
      <c r="B109" s="18">
        <v>600</v>
      </c>
      <c r="C109" s="37">
        <f>'Ark2'!A76*'Ark2'!$O$3</f>
        <v>350.80799999999994</v>
      </c>
      <c r="D109" s="37">
        <f>'Ark2'!C76*'Ark2'!$O$3</f>
        <v>584.4</v>
      </c>
      <c r="E109" s="37">
        <f>'Ark2'!D76*'Ark2'!$O$3</f>
        <v>847.2</v>
      </c>
      <c r="F109" s="37">
        <f>'Ark2'!E76*'Ark2'!$O$3</f>
        <v>1031.4000000000001</v>
      </c>
      <c r="G109" s="37">
        <f>'Ark2'!F76*'Ark2'!$O$3</f>
        <v>1426.2</v>
      </c>
    </row>
    <row r="110" spans="1:7" x14ac:dyDescent="0.2">
      <c r="A110" s="1"/>
      <c r="B110" s="18">
        <v>700</v>
      </c>
      <c r="C110" s="37">
        <f>'Ark2'!A77*'Ark2'!$O$3</f>
        <v>409.27599999999995</v>
      </c>
      <c r="D110" s="37">
        <f>'Ark2'!C77*'Ark2'!$O$3</f>
        <v>681.8</v>
      </c>
      <c r="E110" s="37">
        <f>'Ark2'!D77*'Ark2'!$O$3</f>
        <v>988.4</v>
      </c>
      <c r="F110" s="37">
        <f>'Ark2'!E77*'Ark2'!$O$3</f>
        <v>1203.3</v>
      </c>
      <c r="G110" s="37">
        <f>'Ark2'!F77*'Ark2'!$O$3</f>
        <v>1663.9</v>
      </c>
    </row>
    <row r="111" spans="1:7" x14ac:dyDescent="0.2">
      <c r="A111" s="1"/>
      <c r="B111" s="18">
        <v>800</v>
      </c>
      <c r="C111" s="37">
        <f>'Ark2'!A78*'Ark2'!$O$3</f>
        <v>467.74399999999991</v>
      </c>
      <c r="D111" s="37">
        <f>'Ark2'!C78*'Ark2'!$O$3</f>
        <v>779.2</v>
      </c>
      <c r="E111" s="37">
        <f>'Ark2'!D78*'Ark2'!$O$3</f>
        <v>1129.5999999999999</v>
      </c>
      <c r="F111" s="37">
        <f>'Ark2'!E78*'Ark2'!$O$3</f>
        <v>1375.2</v>
      </c>
      <c r="G111" s="37">
        <f>'Ark2'!F78*'Ark2'!$O$3</f>
        <v>1901.6</v>
      </c>
    </row>
    <row r="112" spans="1:7" x14ac:dyDescent="0.2">
      <c r="A112" s="1"/>
      <c r="B112" s="18">
        <v>900</v>
      </c>
      <c r="C112" s="37">
        <f>'Ark2'!A79*'Ark2'!$O$3</f>
        <v>526.21199999999999</v>
      </c>
      <c r="D112" s="37">
        <f>'Ark2'!C79*'Ark2'!$O$3</f>
        <v>876.6</v>
      </c>
      <c r="E112" s="37">
        <f>'Ark2'!D79*'Ark2'!$O$3</f>
        <v>1270.8</v>
      </c>
      <c r="F112" s="37">
        <f>'Ark2'!E79*'Ark2'!$O$3</f>
        <v>1547.1</v>
      </c>
      <c r="G112" s="37">
        <f>'Ark2'!F79*'Ark2'!$O$3</f>
        <v>2139.3000000000002</v>
      </c>
    </row>
    <row r="113" spans="1:7" x14ac:dyDescent="0.2">
      <c r="A113" s="1"/>
      <c r="B113" s="18">
        <v>1000</v>
      </c>
      <c r="C113" s="37">
        <f>'Ark2'!A80*'Ark2'!$O$3</f>
        <v>584.67999999999995</v>
      </c>
      <c r="D113" s="37">
        <f>'Ark2'!C80*'Ark2'!$O$3</f>
        <v>974</v>
      </c>
      <c r="E113" s="37">
        <f>'Ark2'!D80*'Ark2'!$O$3</f>
        <v>1412</v>
      </c>
      <c r="F113" s="37">
        <f>'Ark2'!E80*'Ark2'!$O$3</f>
        <v>1719</v>
      </c>
      <c r="G113" s="37">
        <f>'Ark2'!F80*'Ark2'!$O$3</f>
        <v>2377</v>
      </c>
    </row>
    <row r="114" spans="1:7" x14ac:dyDescent="0.2">
      <c r="A114" s="1"/>
      <c r="B114" s="18">
        <v>1100</v>
      </c>
      <c r="C114" s="37">
        <f>'Ark2'!A81*'Ark2'!$O$3</f>
        <v>643.14800000000002</v>
      </c>
      <c r="D114" s="37">
        <f>'Ark2'!C81*'Ark2'!$O$3</f>
        <v>1071.4000000000001</v>
      </c>
      <c r="E114" s="37">
        <f>'Ark2'!D81*'Ark2'!$O$3</f>
        <v>1553.2</v>
      </c>
      <c r="F114" s="37">
        <f>'Ark2'!E81*'Ark2'!$O$3</f>
        <v>1890.9</v>
      </c>
      <c r="G114" s="37">
        <f>'Ark2'!F81*'Ark2'!$O$3</f>
        <v>2614.6999999999998</v>
      </c>
    </row>
    <row r="115" spans="1:7" x14ac:dyDescent="0.2">
      <c r="A115" s="1"/>
      <c r="B115" s="18">
        <v>1200</v>
      </c>
      <c r="C115" s="37">
        <f>'Ark2'!A82*'Ark2'!$O$3</f>
        <v>701.61599999999987</v>
      </c>
      <c r="D115" s="37">
        <f>'Ark2'!C82*'Ark2'!$O$3</f>
        <v>1168.8</v>
      </c>
      <c r="E115" s="37">
        <f>'Ark2'!D82*'Ark2'!$O$3</f>
        <v>1694.4</v>
      </c>
      <c r="F115" s="37">
        <f>'Ark2'!E82*'Ark2'!$O$3</f>
        <v>2062.8000000000002</v>
      </c>
      <c r="G115" s="37">
        <f>'Ark2'!F82*'Ark2'!$O$3</f>
        <v>2852.4</v>
      </c>
    </row>
    <row r="116" spans="1:7" x14ac:dyDescent="0.2">
      <c r="A116" s="1"/>
      <c r="B116" s="18">
        <v>1300</v>
      </c>
      <c r="C116" s="37">
        <f>'Ark2'!A83*'Ark2'!$O$3</f>
        <v>760.08399999999983</v>
      </c>
      <c r="D116" s="37">
        <f>'Ark2'!C83*'Ark2'!$O$3</f>
        <v>1266.2</v>
      </c>
      <c r="E116" s="37">
        <f>'Ark2'!D83*'Ark2'!$O$3</f>
        <v>1835.6</v>
      </c>
      <c r="F116" s="37">
        <f>'Ark2'!E83*'Ark2'!$O$3</f>
        <v>2234.6999999999998</v>
      </c>
      <c r="G116" s="37">
        <f>'Ark2'!F83*'Ark2'!$O$3</f>
        <v>3090.1</v>
      </c>
    </row>
    <row r="117" spans="1:7" x14ac:dyDescent="0.2">
      <c r="A117" s="1"/>
      <c r="B117" s="18">
        <v>1400</v>
      </c>
      <c r="C117" s="37">
        <f>'Ark2'!A84*'Ark2'!$O$3</f>
        <v>818.55199999999991</v>
      </c>
      <c r="D117" s="37">
        <f>'Ark2'!C84*'Ark2'!$O$3</f>
        <v>1363.6</v>
      </c>
      <c r="E117" s="37">
        <f>'Ark2'!D84*'Ark2'!$O$3</f>
        <v>1976.8</v>
      </c>
      <c r="F117" s="37">
        <f>'Ark2'!E84*'Ark2'!$O$3</f>
        <v>2406.6</v>
      </c>
      <c r="G117" s="37">
        <f>'Ark2'!F84*'Ark2'!$O$3</f>
        <v>3327.8</v>
      </c>
    </row>
    <row r="118" spans="1:7" x14ac:dyDescent="0.2">
      <c r="A118" s="1"/>
      <c r="B118" s="18">
        <v>1500</v>
      </c>
      <c r="C118" s="37">
        <f>'Ark2'!A85*'Ark2'!$O$3</f>
        <v>877.01999999999987</v>
      </c>
      <c r="D118" s="37">
        <f>'Ark2'!C85*'Ark2'!$O$3</f>
        <v>1461</v>
      </c>
      <c r="E118" s="37">
        <f>'Ark2'!D85*'Ark2'!$O$3</f>
        <v>2118</v>
      </c>
      <c r="F118" s="37">
        <f>'Ark2'!E85*'Ark2'!$O$3</f>
        <v>2578.5</v>
      </c>
      <c r="G118" s="37">
        <f>'Ark2'!F85*'Ark2'!$O$3</f>
        <v>3565.5</v>
      </c>
    </row>
    <row r="119" spans="1:7" x14ac:dyDescent="0.2">
      <c r="A119" s="1"/>
      <c r="B119" s="18">
        <v>1600</v>
      </c>
      <c r="C119" s="37">
        <f>'Ark2'!A86*'Ark2'!$O$3</f>
        <v>935.48799999999983</v>
      </c>
      <c r="D119" s="37">
        <f>'Ark2'!C86*'Ark2'!$O$3</f>
        <v>1558.4</v>
      </c>
      <c r="E119" s="37">
        <f>'Ark2'!D86*'Ark2'!$O$3</f>
        <v>2259.1999999999998</v>
      </c>
      <c r="F119" s="37">
        <f>'Ark2'!E86*'Ark2'!$O$3</f>
        <v>2750.4</v>
      </c>
      <c r="G119" s="37">
        <f>'Ark2'!F86*'Ark2'!$O$3</f>
        <v>3803.2</v>
      </c>
    </row>
    <row r="120" spans="1:7" x14ac:dyDescent="0.2">
      <c r="A120" s="1"/>
      <c r="B120" s="18">
        <v>1700</v>
      </c>
      <c r="C120" s="37">
        <f>'Ark2'!A87*'Ark2'!$O$3</f>
        <v>993.9559999999999</v>
      </c>
      <c r="D120" s="37">
        <f>'Ark2'!C87*'Ark2'!$O$3</f>
        <v>1655.8</v>
      </c>
      <c r="E120" s="37">
        <f>'Ark2'!D87*'Ark2'!$O$3</f>
        <v>2400.4</v>
      </c>
      <c r="F120" s="37">
        <f>'Ark2'!E87*'Ark2'!$O$3</f>
        <v>2922.3</v>
      </c>
      <c r="G120" s="37">
        <f>'Ark2'!F87*'Ark2'!$O$3</f>
        <v>4040.9</v>
      </c>
    </row>
    <row r="121" spans="1:7" x14ac:dyDescent="0.2">
      <c r="A121" s="1"/>
      <c r="B121" s="18">
        <v>1800</v>
      </c>
      <c r="C121" s="37">
        <f>'Ark2'!A88*'Ark2'!$O$3</f>
        <v>1052.424</v>
      </c>
      <c r="D121" s="37">
        <f>'Ark2'!C88*'Ark2'!$O$3</f>
        <v>1753.2</v>
      </c>
      <c r="E121" s="37">
        <f>'Ark2'!D88*'Ark2'!$O$3</f>
        <v>2541.6</v>
      </c>
      <c r="F121" s="37">
        <f>'Ark2'!E88*'Ark2'!$O$3</f>
        <v>3094.2</v>
      </c>
      <c r="G121" s="37">
        <f>'Ark2'!F88*'Ark2'!$O$3</f>
        <v>4278.6000000000004</v>
      </c>
    </row>
    <row r="122" spans="1:7" x14ac:dyDescent="0.2">
      <c r="A122" s="1"/>
      <c r="B122" s="18">
        <v>2000</v>
      </c>
      <c r="C122" s="37">
        <f>'Ark2'!A89*'Ark2'!$O$3</f>
        <v>1169.3599999999999</v>
      </c>
      <c r="D122" s="37">
        <f>'Ark2'!C89*'Ark2'!$O$3</f>
        <v>1948</v>
      </c>
      <c r="E122" s="37">
        <f>'Ark2'!D89*'Ark2'!$O$3</f>
        <v>2824</v>
      </c>
      <c r="F122" s="37">
        <f>'Ark2'!E89*'Ark2'!$O$3</f>
        <v>3438</v>
      </c>
      <c r="G122" s="37">
        <f>'Ark2'!F89*'Ark2'!$O$3</f>
        <v>4754</v>
      </c>
    </row>
    <row r="123" spans="1:7" x14ac:dyDescent="0.2">
      <c r="A123" s="1"/>
      <c r="B123" s="18">
        <v>2300</v>
      </c>
      <c r="C123" s="37">
        <f>'Ark2'!A90*'Ark2'!$O$3</f>
        <v>1344.7639999999999</v>
      </c>
      <c r="D123" s="37">
        <f>'Ark2'!C90*'Ark2'!$O$3</f>
        <v>2240.1999999999998</v>
      </c>
      <c r="E123" s="37">
        <f>'Ark2'!D90*'Ark2'!$O$3</f>
        <v>3247.6</v>
      </c>
      <c r="F123" s="37">
        <f>'Ark2'!E90*'Ark2'!$O$3</f>
        <v>3953.7</v>
      </c>
      <c r="G123" s="37">
        <f>'Ark2'!F90*'Ark2'!$O$3</f>
        <v>5467.1</v>
      </c>
    </row>
    <row r="124" spans="1:7" x14ac:dyDescent="0.2">
      <c r="A124" s="1"/>
      <c r="B124" s="18">
        <v>2600</v>
      </c>
      <c r="C124" s="37">
        <f>'Ark2'!A91*'Ark2'!$O$3</f>
        <v>1520.1679999999997</v>
      </c>
      <c r="D124" s="37">
        <f>'Ark2'!C91*'Ark2'!$O$3</f>
        <v>2532.4</v>
      </c>
      <c r="E124" s="37">
        <f>'Ark2'!D91*'Ark2'!$O$3</f>
        <v>3671.2</v>
      </c>
      <c r="F124" s="37">
        <f>'Ark2'!E91*'Ark2'!$O$3</f>
        <v>4469.3999999999996</v>
      </c>
      <c r="G124" s="37">
        <f>'Ark2'!F91*'Ark2'!$O$3</f>
        <v>6180.2</v>
      </c>
    </row>
    <row r="125" spans="1:7" x14ac:dyDescent="0.2">
      <c r="A125" s="1"/>
      <c r="B125" s="18">
        <v>3000</v>
      </c>
      <c r="C125" s="37">
        <f>'Ark2'!A92*'Ark2'!$O$3</f>
        <v>1754.0399999999997</v>
      </c>
      <c r="D125" s="37">
        <f>'Ark2'!C92*'Ark2'!$O$3</f>
        <v>2922</v>
      </c>
      <c r="E125" s="37">
        <f>'Ark2'!D92*'Ark2'!$O$3</f>
        <v>4236</v>
      </c>
      <c r="F125" s="37">
        <f>'Ark2'!E92*'Ark2'!$O$3</f>
        <v>5157</v>
      </c>
      <c r="G125" s="37">
        <f>'Ark2'!F92*'Ark2'!$O$3</f>
        <v>7131</v>
      </c>
    </row>
    <row r="128" spans="1:7" x14ac:dyDescent="0.2">
      <c r="B128" s="36" t="s">
        <v>23</v>
      </c>
    </row>
    <row r="129" spans="2:2" x14ac:dyDescent="0.2">
      <c r="B129" s="36" t="s">
        <v>24</v>
      </c>
    </row>
  </sheetData>
  <sheetProtection password="D632" sheet="1" selectLockedCells="1"/>
  <mergeCells count="10">
    <mergeCell ref="B81:G81"/>
    <mergeCell ref="C82:G82"/>
    <mergeCell ref="B104:G104"/>
    <mergeCell ref="C105:G105"/>
    <mergeCell ref="B7:G7"/>
    <mergeCell ref="C8:G8"/>
    <mergeCell ref="B30:G30"/>
    <mergeCell ref="C31:G31"/>
    <mergeCell ref="B53:G53"/>
    <mergeCell ref="C54:G54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workbookViewId="0">
      <selection activeCell="O3" sqref="O3"/>
    </sheetView>
  </sheetViews>
  <sheetFormatPr defaultColWidth="11.42578125" defaultRowHeight="20.25" x14ac:dyDescent="0.3"/>
  <cols>
    <col min="1" max="6" width="11.42578125" style="3" customWidth="1"/>
    <col min="7" max="7" width="11.42578125" style="12" customWidth="1"/>
    <col min="8" max="8" width="11.42578125" style="13" customWidth="1"/>
  </cols>
  <sheetData>
    <row r="1" spans="1:15" ht="21" thickBot="1" x14ac:dyDescent="0.35"/>
    <row r="2" spans="1:15" s="7" customFormat="1" ht="26.1" customHeight="1" thickBot="1" x14ac:dyDescent="0.35">
      <c r="A2" s="8" t="s">
        <v>0</v>
      </c>
      <c r="B2" s="9"/>
      <c r="C2" s="11"/>
      <c r="D2" s="9"/>
      <c r="E2" s="9"/>
      <c r="F2" s="10"/>
      <c r="G2" s="6"/>
      <c r="H2" s="13"/>
    </row>
    <row r="3" spans="1:15" s="7" customFormat="1" ht="26.1" customHeight="1" thickBot="1" x14ac:dyDescent="0.35">
      <c r="A3" s="8">
        <v>10</v>
      </c>
      <c r="B3" s="9"/>
      <c r="C3" s="9">
        <v>11</v>
      </c>
      <c r="D3" s="9">
        <v>21</v>
      </c>
      <c r="E3" s="9">
        <v>22</v>
      </c>
      <c r="F3" s="10">
        <v>33</v>
      </c>
      <c r="G3" s="6"/>
      <c r="H3" s="14">
        <v>10</v>
      </c>
      <c r="I3" s="9">
        <v>11</v>
      </c>
      <c r="J3" s="9">
        <v>21</v>
      </c>
      <c r="K3" s="9">
        <v>22</v>
      </c>
      <c r="L3" s="10">
        <v>33</v>
      </c>
      <c r="O3" s="38">
        <f>(((('Epecon Modul4'!C4+'Epecon Modul4'!E4)/2)-'Epecon Modul4'!G4)/50)^1.28</f>
        <v>1</v>
      </c>
    </row>
    <row r="4" spans="1:15" ht="12.75" x14ac:dyDescent="0.2">
      <c r="A4" s="3">
        <f>(G4*H4)/1000</f>
        <v>124.96479999999998</v>
      </c>
      <c r="C4" s="3">
        <f>(G4*I4)/1000</f>
        <v>189.2</v>
      </c>
      <c r="D4" s="3">
        <f>(G4*J4)/1000</f>
        <v>294.8</v>
      </c>
      <c r="E4" s="3">
        <f>(G4*K4)/1000</f>
        <v>354.4</v>
      </c>
      <c r="F4" s="3">
        <f>(G4*L4)/1000</f>
        <v>503.6</v>
      </c>
      <c r="G4" s="12">
        <v>400</v>
      </c>
      <c r="H4" s="16">
        <f>332*0.941</f>
        <v>312.41199999999998</v>
      </c>
      <c r="I4">
        <v>473</v>
      </c>
      <c r="J4" s="43">
        <v>737</v>
      </c>
      <c r="K4" s="43">
        <v>886</v>
      </c>
      <c r="L4" s="43">
        <v>1259</v>
      </c>
    </row>
    <row r="5" spans="1:15" ht="12.75" x14ac:dyDescent="0.2">
      <c r="A5" s="3">
        <f t="shared" ref="A5:A22" si="0">(G5*H5)/1000</f>
        <v>156.20599999999999</v>
      </c>
      <c r="C5" s="3">
        <f t="shared" ref="C5:C22" si="1">(G5*I5)/1000</f>
        <v>236.5</v>
      </c>
      <c r="D5" s="3">
        <f t="shared" ref="D5:D22" si="2">(G5*J5)/1000</f>
        <v>368.5</v>
      </c>
      <c r="E5" s="3">
        <f t="shared" ref="E5:E22" si="3">(G5*K5)/1000</f>
        <v>443</v>
      </c>
      <c r="F5" s="3">
        <f t="shared" ref="F5:F22" si="4">(G5*L5)/1000</f>
        <v>629.5</v>
      </c>
      <c r="G5" s="12">
        <v>500</v>
      </c>
      <c r="H5" s="16">
        <f t="shared" ref="H5:H12" si="5">332*0.941</f>
        <v>312.41199999999998</v>
      </c>
      <c r="I5">
        <v>473</v>
      </c>
      <c r="J5" s="43">
        <v>737</v>
      </c>
      <c r="K5" s="43">
        <v>886</v>
      </c>
      <c r="L5" s="43">
        <v>1259</v>
      </c>
    </row>
    <row r="6" spans="1:15" ht="12.75" x14ac:dyDescent="0.2">
      <c r="A6" s="3">
        <f t="shared" si="0"/>
        <v>187.44719999999998</v>
      </c>
      <c r="C6" s="3">
        <f t="shared" si="1"/>
        <v>283.8</v>
      </c>
      <c r="D6" s="3">
        <f t="shared" si="2"/>
        <v>442.2</v>
      </c>
      <c r="E6" s="3">
        <f t="shared" si="3"/>
        <v>531.6</v>
      </c>
      <c r="F6" s="3">
        <f t="shared" si="4"/>
        <v>755.4</v>
      </c>
      <c r="G6" s="12">
        <v>600</v>
      </c>
      <c r="H6" s="16">
        <f t="shared" si="5"/>
        <v>312.41199999999998</v>
      </c>
      <c r="I6">
        <v>473</v>
      </c>
      <c r="J6" s="43">
        <v>737</v>
      </c>
      <c r="K6" s="43">
        <v>886</v>
      </c>
      <c r="L6" s="43">
        <v>1259</v>
      </c>
    </row>
    <row r="7" spans="1:15" ht="12.75" x14ac:dyDescent="0.2">
      <c r="A7" s="3">
        <f t="shared" si="0"/>
        <v>218.2236</v>
      </c>
      <c r="C7" s="3">
        <f t="shared" si="1"/>
        <v>331.1</v>
      </c>
      <c r="D7" s="3">
        <f t="shared" si="2"/>
        <v>515.9</v>
      </c>
      <c r="E7" s="3">
        <f t="shared" si="3"/>
        <v>620.20000000000005</v>
      </c>
      <c r="F7" s="3">
        <f t="shared" si="4"/>
        <v>881.3</v>
      </c>
      <c r="G7" s="12">
        <v>700</v>
      </c>
      <c r="H7" s="16">
        <f>332*0.939</f>
        <v>311.74799999999999</v>
      </c>
      <c r="I7">
        <v>473</v>
      </c>
      <c r="J7" s="43">
        <v>737</v>
      </c>
      <c r="K7" s="43">
        <v>886</v>
      </c>
      <c r="L7" s="43">
        <v>1259</v>
      </c>
    </row>
    <row r="8" spans="1:15" ht="12.75" x14ac:dyDescent="0.2">
      <c r="A8" s="3">
        <f t="shared" si="0"/>
        <v>249.92959999999997</v>
      </c>
      <c r="C8" s="3">
        <f t="shared" si="1"/>
        <v>378.4</v>
      </c>
      <c r="D8" s="3">
        <f t="shared" si="2"/>
        <v>589.6</v>
      </c>
      <c r="E8" s="3">
        <f t="shared" si="3"/>
        <v>708.8</v>
      </c>
      <c r="F8" s="3">
        <f t="shared" si="4"/>
        <v>1007.2</v>
      </c>
      <c r="G8" s="12">
        <v>800</v>
      </c>
      <c r="H8" s="16">
        <f t="shared" si="5"/>
        <v>312.41199999999998</v>
      </c>
      <c r="I8">
        <v>473</v>
      </c>
      <c r="J8" s="43">
        <v>737</v>
      </c>
      <c r="K8" s="43">
        <v>886</v>
      </c>
      <c r="L8" s="43">
        <v>1259</v>
      </c>
    </row>
    <row r="9" spans="1:15" ht="12.75" x14ac:dyDescent="0.2">
      <c r="A9" s="3">
        <f t="shared" si="0"/>
        <v>281.17079999999999</v>
      </c>
      <c r="C9" s="3">
        <v>425.7</v>
      </c>
      <c r="D9" s="3">
        <f t="shared" si="2"/>
        <v>663.3</v>
      </c>
      <c r="E9" s="3">
        <f t="shared" si="3"/>
        <v>797.4</v>
      </c>
      <c r="F9" s="3">
        <f t="shared" si="4"/>
        <v>1133.0999999999999</v>
      </c>
      <c r="G9" s="12">
        <v>900</v>
      </c>
      <c r="H9" s="16">
        <f t="shared" si="5"/>
        <v>312.41199999999998</v>
      </c>
      <c r="I9">
        <v>473</v>
      </c>
      <c r="J9" s="43">
        <v>737</v>
      </c>
      <c r="K9" s="43">
        <v>886</v>
      </c>
      <c r="L9" s="43">
        <v>1259</v>
      </c>
    </row>
    <row r="10" spans="1:15" ht="12.75" x14ac:dyDescent="0.2">
      <c r="A10" s="3">
        <f t="shared" si="0"/>
        <v>312.41199999999998</v>
      </c>
      <c r="C10" s="3">
        <f t="shared" si="1"/>
        <v>473</v>
      </c>
      <c r="D10" s="3">
        <f t="shared" si="2"/>
        <v>737</v>
      </c>
      <c r="E10" s="3">
        <f t="shared" si="3"/>
        <v>886</v>
      </c>
      <c r="F10" s="3">
        <f t="shared" si="4"/>
        <v>1259</v>
      </c>
      <c r="G10" s="12">
        <v>1000</v>
      </c>
      <c r="H10" s="16">
        <f t="shared" si="5"/>
        <v>312.41199999999998</v>
      </c>
      <c r="I10">
        <v>473</v>
      </c>
      <c r="J10" s="43">
        <v>737</v>
      </c>
      <c r="K10" s="43">
        <v>886</v>
      </c>
      <c r="L10" s="43">
        <v>1259</v>
      </c>
    </row>
    <row r="11" spans="1:15" ht="12.75" x14ac:dyDescent="0.2">
      <c r="A11" s="3">
        <f t="shared" si="0"/>
        <v>343.65319999999997</v>
      </c>
      <c r="C11" s="3">
        <v>520.29999999999995</v>
      </c>
      <c r="D11" s="3">
        <f t="shared" si="2"/>
        <v>810.7</v>
      </c>
      <c r="E11" s="3">
        <f t="shared" si="3"/>
        <v>974.6</v>
      </c>
      <c r="F11" s="3">
        <f t="shared" si="4"/>
        <v>1384.9</v>
      </c>
      <c r="G11" s="12">
        <v>1100</v>
      </c>
      <c r="H11" s="16">
        <f t="shared" si="5"/>
        <v>312.41199999999998</v>
      </c>
      <c r="I11">
        <v>473</v>
      </c>
      <c r="J11" s="43">
        <v>737</v>
      </c>
      <c r="K11" s="43">
        <v>886</v>
      </c>
      <c r="L11" s="43">
        <v>1259</v>
      </c>
    </row>
    <row r="12" spans="1:15" ht="12.75" x14ac:dyDescent="0.2">
      <c r="A12" s="3">
        <f t="shared" si="0"/>
        <v>374.89439999999996</v>
      </c>
      <c r="C12" s="3">
        <f t="shared" si="1"/>
        <v>567.6</v>
      </c>
      <c r="D12" s="3">
        <f t="shared" si="2"/>
        <v>884.4</v>
      </c>
      <c r="E12" s="3">
        <f t="shared" si="3"/>
        <v>1063.2</v>
      </c>
      <c r="F12" s="3">
        <f t="shared" si="4"/>
        <v>1510.8</v>
      </c>
      <c r="G12" s="12">
        <v>1200</v>
      </c>
      <c r="H12" s="16">
        <f t="shared" si="5"/>
        <v>312.41199999999998</v>
      </c>
      <c r="I12">
        <v>473</v>
      </c>
      <c r="J12" s="43">
        <v>737</v>
      </c>
      <c r="K12" s="43">
        <v>886</v>
      </c>
      <c r="L12" s="43">
        <v>1259</v>
      </c>
    </row>
    <row r="13" spans="1:15" ht="12.75" x14ac:dyDescent="0.2">
      <c r="A13" s="3">
        <f t="shared" si="0"/>
        <v>406.13559999999995</v>
      </c>
      <c r="C13" s="3">
        <f t="shared" si="1"/>
        <v>614.9</v>
      </c>
      <c r="D13" s="3">
        <f t="shared" si="2"/>
        <v>958.1</v>
      </c>
      <c r="E13" s="3">
        <f t="shared" si="3"/>
        <v>1151.8</v>
      </c>
      <c r="F13" s="3">
        <f t="shared" si="4"/>
        <v>1636.7</v>
      </c>
      <c r="G13" s="12">
        <v>1300</v>
      </c>
      <c r="H13" s="16">
        <v>312.41199999999998</v>
      </c>
      <c r="I13">
        <v>473</v>
      </c>
      <c r="J13" s="44">
        <v>737</v>
      </c>
      <c r="K13" s="44">
        <v>886</v>
      </c>
      <c r="L13" s="44">
        <v>1259</v>
      </c>
    </row>
    <row r="14" spans="1:15" ht="12.75" x14ac:dyDescent="0.2">
      <c r="A14" s="3">
        <f t="shared" si="0"/>
        <v>436.91199999999998</v>
      </c>
      <c r="C14" s="3">
        <f t="shared" si="1"/>
        <v>662.2</v>
      </c>
      <c r="D14" s="3">
        <f t="shared" si="2"/>
        <v>1031.8</v>
      </c>
      <c r="E14" s="3">
        <f t="shared" si="3"/>
        <v>1240.4000000000001</v>
      </c>
      <c r="F14" s="3">
        <f t="shared" si="4"/>
        <v>1762.6</v>
      </c>
      <c r="G14" s="12">
        <v>1400</v>
      </c>
      <c r="H14" s="16">
        <f>332*0.94</f>
        <v>312.08</v>
      </c>
      <c r="I14">
        <v>473</v>
      </c>
      <c r="J14" s="43">
        <v>737</v>
      </c>
      <c r="K14" s="43">
        <v>886</v>
      </c>
      <c r="L14" s="43">
        <v>1259</v>
      </c>
    </row>
    <row r="15" spans="1:15" ht="12.75" x14ac:dyDescent="0.2">
      <c r="A15" s="3">
        <f t="shared" si="0"/>
        <v>468.12</v>
      </c>
      <c r="C15" s="3">
        <f t="shared" si="1"/>
        <v>709.5</v>
      </c>
      <c r="D15" s="3">
        <f t="shared" si="2"/>
        <v>1105.5</v>
      </c>
      <c r="E15" s="3">
        <f t="shared" si="3"/>
        <v>1329</v>
      </c>
      <c r="F15" s="3">
        <f t="shared" si="4"/>
        <v>1888.5</v>
      </c>
      <c r="G15" s="12">
        <v>1500</v>
      </c>
      <c r="H15" s="16">
        <v>312.08</v>
      </c>
      <c r="I15">
        <v>473</v>
      </c>
      <c r="J15" s="44">
        <v>737</v>
      </c>
      <c r="K15" s="44">
        <v>886</v>
      </c>
      <c r="L15" s="44">
        <v>1259</v>
      </c>
    </row>
    <row r="16" spans="1:15" ht="12.75" x14ac:dyDescent="0.2">
      <c r="A16" s="3">
        <f t="shared" si="0"/>
        <v>499.32799999999997</v>
      </c>
      <c r="C16" s="3">
        <f t="shared" si="1"/>
        <v>756.8</v>
      </c>
      <c r="D16" s="3">
        <f t="shared" si="2"/>
        <v>1179.2</v>
      </c>
      <c r="E16" s="3">
        <f t="shared" si="3"/>
        <v>1417.6</v>
      </c>
      <c r="F16" s="3">
        <f t="shared" si="4"/>
        <v>2014.4</v>
      </c>
      <c r="G16" s="12">
        <v>1600</v>
      </c>
      <c r="H16" s="16">
        <f t="shared" ref="H16:H22" si="6">332*0.94</f>
        <v>312.08</v>
      </c>
      <c r="I16">
        <v>473</v>
      </c>
      <c r="J16" s="43">
        <v>737</v>
      </c>
      <c r="K16" s="43">
        <v>886</v>
      </c>
      <c r="L16" s="43">
        <v>1259</v>
      </c>
    </row>
    <row r="17" spans="1:12" ht="12.75" x14ac:dyDescent="0.2">
      <c r="A17" s="3">
        <f t="shared" si="0"/>
        <v>530.53599999999994</v>
      </c>
      <c r="C17" s="3">
        <f t="shared" si="1"/>
        <v>804.1</v>
      </c>
      <c r="D17" s="3">
        <f t="shared" si="2"/>
        <v>1252.9000000000001</v>
      </c>
      <c r="E17" s="3">
        <f t="shared" si="3"/>
        <v>1506.2</v>
      </c>
      <c r="F17" s="3">
        <f t="shared" si="4"/>
        <v>2140.3000000000002</v>
      </c>
      <c r="G17" s="12">
        <v>1700</v>
      </c>
      <c r="H17" s="16">
        <v>312.08</v>
      </c>
      <c r="I17">
        <v>473</v>
      </c>
      <c r="J17" s="44">
        <v>737</v>
      </c>
      <c r="K17" s="44">
        <v>886</v>
      </c>
      <c r="L17" s="44">
        <v>1259</v>
      </c>
    </row>
    <row r="18" spans="1:12" ht="12.75" x14ac:dyDescent="0.2">
      <c r="A18" s="3">
        <f t="shared" si="0"/>
        <v>561.74400000000003</v>
      </c>
      <c r="C18" s="3">
        <f t="shared" si="1"/>
        <v>851.4</v>
      </c>
      <c r="D18" s="3">
        <f t="shared" si="2"/>
        <v>1326.6</v>
      </c>
      <c r="E18" s="3">
        <f t="shared" si="3"/>
        <v>1594.8</v>
      </c>
      <c r="F18" s="3">
        <f t="shared" si="4"/>
        <v>2266.1999999999998</v>
      </c>
      <c r="G18" s="12">
        <v>1800</v>
      </c>
      <c r="H18" s="16">
        <f t="shared" si="6"/>
        <v>312.08</v>
      </c>
      <c r="I18">
        <v>473</v>
      </c>
      <c r="J18" s="43">
        <v>737</v>
      </c>
      <c r="K18" s="43">
        <v>886</v>
      </c>
      <c r="L18" s="43">
        <v>1259</v>
      </c>
    </row>
    <row r="19" spans="1:12" ht="12.75" x14ac:dyDescent="0.2">
      <c r="A19" s="3">
        <f t="shared" si="0"/>
        <v>624.16</v>
      </c>
      <c r="C19" s="3">
        <f t="shared" si="1"/>
        <v>946</v>
      </c>
      <c r="D19" s="3">
        <f t="shared" si="2"/>
        <v>1474</v>
      </c>
      <c r="E19" s="3">
        <f t="shared" si="3"/>
        <v>1772</v>
      </c>
      <c r="F19" s="3">
        <f t="shared" si="4"/>
        <v>2518</v>
      </c>
      <c r="G19" s="12">
        <v>2000</v>
      </c>
      <c r="H19" s="16">
        <f t="shared" si="6"/>
        <v>312.08</v>
      </c>
      <c r="I19">
        <v>473</v>
      </c>
      <c r="J19" s="43">
        <v>737</v>
      </c>
      <c r="K19" s="43">
        <v>886</v>
      </c>
      <c r="L19" s="43">
        <v>1259</v>
      </c>
    </row>
    <row r="20" spans="1:12" ht="12.75" x14ac:dyDescent="0.2">
      <c r="A20" s="3">
        <f t="shared" si="0"/>
        <v>717.78399999999999</v>
      </c>
      <c r="C20" s="3">
        <f t="shared" si="1"/>
        <v>1087.9000000000001</v>
      </c>
      <c r="D20" s="3">
        <f t="shared" si="2"/>
        <v>1695.1</v>
      </c>
      <c r="E20" s="3">
        <f t="shared" si="3"/>
        <v>2037.8</v>
      </c>
      <c r="F20" s="3">
        <f t="shared" si="4"/>
        <v>2895.7</v>
      </c>
      <c r="G20" s="4">
        <v>2300</v>
      </c>
      <c r="H20" s="16">
        <f t="shared" si="6"/>
        <v>312.08</v>
      </c>
      <c r="I20">
        <v>473</v>
      </c>
      <c r="J20" s="43">
        <v>737</v>
      </c>
      <c r="K20" s="43">
        <v>886</v>
      </c>
      <c r="L20" s="43">
        <v>1259</v>
      </c>
    </row>
    <row r="21" spans="1:12" ht="12.75" x14ac:dyDescent="0.2">
      <c r="A21" s="3">
        <f t="shared" si="0"/>
        <v>811.40800000000002</v>
      </c>
      <c r="C21" s="3">
        <f t="shared" si="1"/>
        <v>1229.8</v>
      </c>
      <c r="D21" s="3">
        <f t="shared" si="2"/>
        <v>1916.2</v>
      </c>
      <c r="E21" s="3">
        <f t="shared" si="3"/>
        <v>2303.6</v>
      </c>
      <c r="F21" s="3">
        <f t="shared" si="4"/>
        <v>3273.4</v>
      </c>
      <c r="G21" s="4">
        <v>2600</v>
      </c>
      <c r="H21" s="16">
        <f t="shared" si="6"/>
        <v>312.08</v>
      </c>
      <c r="I21">
        <v>473</v>
      </c>
      <c r="J21" s="43">
        <v>737</v>
      </c>
      <c r="K21" s="43">
        <v>886</v>
      </c>
      <c r="L21" s="43">
        <v>1259</v>
      </c>
    </row>
    <row r="22" spans="1:12" ht="13.5" thickBot="1" x14ac:dyDescent="0.25">
      <c r="A22" s="3">
        <f t="shared" si="0"/>
        <v>936.24</v>
      </c>
      <c r="C22" s="3">
        <f t="shared" si="1"/>
        <v>1419</v>
      </c>
      <c r="D22" s="3">
        <f t="shared" si="2"/>
        <v>2211</v>
      </c>
      <c r="E22" s="3">
        <f t="shared" si="3"/>
        <v>2658</v>
      </c>
      <c r="F22" s="3">
        <f t="shared" si="4"/>
        <v>3777</v>
      </c>
      <c r="G22" s="4">
        <v>3000</v>
      </c>
      <c r="H22" s="16">
        <f t="shared" si="6"/>
        <v>312.08</v>
      </c>
      <c r="I22">
        <v>473</v>
      </c>
      <c r="J22" s="43">
        <v>737</v>
      </c>
      <c r="K22" s="43">
        <v>886</v>
      </c>
      <c r="L22" s="43">
        <v>1259</v>
      </c>
    </row>
    <row r="23" spans="1:12" ht="26.1" customHeight="1" thickBot="1" x14ac:dyDescent="0.35">
      <c r="A23" s="8" t="s">
        <v>4</v>
      </c>
      <c r="B23" s="9"/>
      <c r="C23" s="11"/>
      <c r="D23" s="9"/>
      <c r="E23" s="9"/>
      <c r="F23" s="10"/>
    </row>
    <row r="24" spans="1:12" ht="26.1" customHeight="1" thickBot="1" x14ac:dyDescent="0.35">
      <c r="A24" s="8">
        <v>10</v>
      </c>
      <c r="B24" s="9"/>
      <c r="C24" s="9">
        <v>11</v>
      </c>
      <c r="D24" s="9">
        <v>21</v>
      </c>
      <c r="E24" s="9">
        <v>22</v>
      </c>
      <c r="F24" s="10">
        <v>33</v>
      </c>
      <c r="H24" s="14">
        <v>10</v>
      </c>
      <c r="I24" s="9">
        <v>11</v>
      </c>
      <c r="J24" s="9">
        <v>21</v>
      </c>
      <c r="K24" s="9">
        <v>22</v>
      </c>
      <c r="L24" s="10">
        <v>33</v>
      </c>
    </row>
    <row r="25" spans="1:12" x14ac:dyDescent="0.3">
      <c r="A25" s="39">
        <f t="shared" ref="A25:A43" si="7">(G25*H25)/1000</f>
        <v>161.53880000000001</v>
      </c>
      <c r="C25" s="3">
        <f>(G25*I25)/1000</f>
        <v>255.2</v>
      </c>
      <c r="D25" s="3">
        <f>(G25*J25)/1000</f>
        <v>386</v>
      </c>
      <c r="E25" s="3">
        <f>(G25*K25)/1000</f>
        <v>466.4</v>
      </c>
      <c r="F25" s="3">
        <f>(G25*L25)/1000</f>
        <v>655.20000000000005</v>
      </c>
      <c r="G25" s="12">
        <v>400</v>
      </c>
      <c r="H25" s="13">
        <f>431*0.937</f>
        <v>403.84700000000004</v>
      </c>
      <c r="I25">
        <v>638</v>
      </c>
      <c r="J25">
        <v>965</v>
      </c>
      <c r="K25">
        <v>1166</v>
      </c>
      <c r="L25">
        <v>1638</v>
      </c>
    </row>
    <row r="26" spans="1:12" x14ac:dyDescent="0.3">
      <c r="A26" s="39">
        <f t="shared" si="7"/>
        <v>202.57</v>
      </c>
      <c r="C26" s="3">
        <f t="shared" ref="C26:C43" si="8">(G26*I26)/1000</f>
        <v>319</v>
      </c>
      <c r="D26" s="3">
        <f t="shared" ref="D26:D43" si="9">(G26*J26)/1000</f>
        <v>482.5</v>
      </c>
      <c r="E26" s="3">
        <f t="shared" ref="E26:E43" si="10">(G26*K26)/1000</f>
        <v>583</v>
      </c>
      <c r="F26" s="3">
        <f t="shared" ref="F26:F43" si="11">(G26*L26)/1000</f>
        <v>819</v>
      </c>
      <c r="G26" s="12">
        <v>500</v>
      </c>
      <c r="H26" s="13">
        <f>431*0.94</f>
        <v>405.14</v>
      </c>
      <c r="I26">
        <v>638</v>
      </c>
      <c r="J26">
        <v>965</v>
      </c>
      <c r="K26">
        <v>1166</v>
      </c>
      <c r="L26">
        <v>1638</v>
      </c>
    </row>
    <row r="27" spans="1:12" x14ac:dyDescent="0.3">
      <c r="A27" s="39">
        <f t="shared" si="7"/>
        <v>243.60119999999998</v>
      </c>
      <c r="C27" s="3">
        <f t="shared" si="8"/>
        <v>382.8</v>
      </c>
      <c r="D27" s="3">
        <f t="shared" si="9"/>
        <v>579</v>
      </c>
      <c r="E27" s="3">
        <f t="shared" si="10"/>
        <v>699.6</v>
      </c>
      <c r="F27" s="3">
        <f t="shared" si="11"/>
        <v>982.8</v>
      </c>
      <c r="G27" s="12">
        <v>600</v>
      </c>
      <c r="H27" s="13">
        <f>431*0.942</f>
        <v>406.00199999999995</v>
      </c>
      <c r="I27">
        <v>638</v>
      </c>
      <c r="J27">
        <v>965</v>
      </c>
      <c r="K27">
        <v>1166</v>
      </c>
      <c r="L27">
        <v>1638</v>
      </c>
    </row>
    <row r="28" spans="1:12" x14ac:dyDescent="0.3">
      <c r="A28" s="39">
        <f t="shared" si="7"/>
        <v>284.20139999999998</v>
      </c>
      <c r="C28" s="3">
        <f t="shared" si="8"/>
        <v>446.6</v>
      </c>
      <c r="D28" s="3">
        <f t="shared" si="9"/>
        <v>675.5</v>
      </c>
      <c r="E28" s="3">
        <f t="shared" si="10"/>
        <v>816.2</v>
      </c>
      <c r="F28" s="3">
        <f t="shared" si="11"/>
        <v>1146.5999999999999</v>
      </c>
      <c r="G28" s="12">
        <v>700</v>
      </c>
      <c r="H28" s="13">
        <f>431*0.942</f>
        <v>406.00199999999995</v>
      </c>
      <c r="I28">
        <v>638</v>
      </c>
      <c r="J28">
        <v>965</v>
      </c>
      <c r="K28">
        <v>1166</v>
      </c>
      <c r="L28">
        <v>1638</v>
      </c>
    </row>
    <row r="29" spans="1:12" x14ac:dyDescent="0.3">
      <c r="A29" s="39">
        <f t="shared" si="7"/>
        <v>324.80159999999995</v>
      </c>
      <c r="C29" s="3">
        <f t="shared" si="8"/>
        <v>510.4</v>
      </c>
      <c r="D29" s="3">
        <f t="shared" si="9"/>
        <v>772</v>
      </c>
      <c r="E29" s="3">
        <f t="shared" si="10"/>
        <v>932.8</v>
      </c>
      <c r="F29" s="3">
        <f t="shared" si="11"/>
        <v>1310.4000000000001</v>
      </c>
      <c r="G29" s="12">
        <v>800</v>
      </c>
      <c r="H29" s="13">
        <f>431*0.942</f>
        <v>406.00199999999995</v>
      </c>
      <c r="I29">
        <v>638</v>
      </c>
      <c r="J29">
        <v>965</v>
      </c>
      <c r="K29">
        <v>1166</v>
      </c>
      <c r="L29">
        <v>1638</v>
      </c>
    </row>
    <row r="30" spans="1:12" x14ac:dyDescent="0.3">
      <c r="A30" s="39">
        <f t="shared" si="7"/>
        <v>365.40179999999992</v>
      </c>
      <c r="C30" s="3">
        <v>574.20000000000005</v>
      </c>
      <c r="D30" s="3">
        <f t="shared" si="9"/>
        <v>868.5</v>
      </c>
      <c r="E30" s="3">
        <f t="shared" si="10"/>
        <v>1049.4000000000001</v>
      </c>
      <c r="F30" s="3">
        <f t="shared" si="11"/>
        <v>1474.2</v>
      </c>
      <c r="G30" s="12">
        <v>900</v>
      </c>
      <c r="H30" s="13">
        <f>431*0.942</f>
        <v>406.00199999999995</v>
      </c>
      <c r="I30">
        <v>638</v>
      </c>
      <c r="J30">
        <v>965</v>
      </c>
      <c r="K30">
        <v>1166</v>
      </c>
      <c r="L30">
        <v>1638</v>
      </c>
    </row>
    <row r="31" spans="1:12" x14ac:dyDescent="0.3">
      <c r="A31" s="39">
        <f t="shared" si="7"/>
        <v>408.15699999999998</v>
      </c>
      <c r="C31" s="3">
        <f t="shared" si="8"/>
        <v>638</v>
      </c>
      <c r="D31" s="3">
        <f t="shared" si="9"/>
        <v>965</v>
      </c>
      <c r="E31" s="3">
        <f t="shared" si="10"/>
        <v>1166</v>
      </c>
      <c r="F31" s="3">
        <f t="shared" si="11"/>
        <v>1638</v>
      </c>
      <c r="G31" s="12">
        <v>1000</v>
      </c>
      <c r="H31" s="13">
        <f>431*0.947</f>
        <v>408.15699999999998</v>
      </c>
      <c r="I31">
        <v>638</v>
      </c>
      <c r="J31">
        <v>965</v>
      </c>
      <c r="K31">
        <v>1166</v>
      </c>
      <c r="L31">
        <v>1638</v>
      </c>
    </row>
    <row r="32" spans="1:12" x14ac:dyDescent="0.3">
      <c r="A32" s="39">
        <f t="shared" si="7"/>
        <v>446.12809999999996</v>
      </c>
      <c r="C32" s="3">
        <v>701.8</v>
      </c>
      <c r="D32" s="3">
        <f t="shared" si="9"/>
        <v>1061.5</v>
      </c>
      <c r="E32" s="3">
        <f t="shared" si="10"/>
        <v>1282.5999999999999</v>
      </c>
      <c r="F32" s="3">
        <f t="shared" si="11"/>
        <v>1801.8</v>
      </c>
      <c r="G32" s="12">
        <v>1100</v>
      </c>
      <c r="H32" s="13">
        <f>431*0.941</f>
        <v>405.57099999999997</v>
      </c>
      <c r="I32">
        <v>638</v>
      </c>
      <c r="J32">
        <v>965</v>
      </c>
      <c r="K32">
        <v>1166</v>
      </c>
      <c r="L32">
        <v>1638</v>
      </c>
    </row>
    <row r="33" spans="1:12" x14ac:dyDescent="0.3">
      <c r="A33" s="39">
        <f t="shared" si="7"/>
        <v>486.16800000000001</v>
      </c>
      <c r="C33" s="3">
        <f t="shared" si="8"/>
        <v>765.6</v>
      </c>
      <c r="D33" s="3">
        <f t="shared" si="9"/>
        <v>1158</v>
      </c>
      <c r="E33" s="3">
        <f t="shared" si="10"/>
        <v>1399.2</v>
      </c>
      <c r="F33" s="3">
        <f t="shared" si="11"/>
        <v>1965.6</v>
      </c>
      <c r="G33" s="12">
        <v>1200</v>
      </c>
      <c r="H33" s="13">
        <f>431*0.94</f>
        <v>405.14</v>
      </c>
      <c r="I33">
        <v>638</v>
      </c>
      <c r="J33">
        <v>965</v>
      </c>
      <c r="K33">
        <v>1166</v>
      </c>
      <c r="L33">
        <v>1638</v>
      </c>
    </row>
    <row r="34" spans="1:12" x14ac:dyDescent="0.3">
      <c r="A34" s="39">
        <f t="shared" si="7"/>
        <v>526.68200000000002</v>
      </c>
      <c r="C34" s="3">
        <f t="shared" si="8"/>
        <v>829.4</v>
      </c>
      <c r="D34" s="3">
        <f t="shared" si="9"/>
        <v>1254.5</v>
      </c>
      <c r="E34" s="3">
        <f t="shared" si="10"/>
        <v>1515.8</v>
      </c>
      <c r="F34" s="3">
        <f t="shared" si="11"/>
        <v>2129.4</v>
      </c>
      <c r="G34" s="12">
        <v>1300</v>
      </c>
      <c r="H34" s="13">
        <v>405.14</v>
      </c>
      <c r="I34">
        <v>638</v>
      </c>
      <c r="J34">
        <v>965</v>
      </c>
      <c r="K34">
        <v>1166</v>
      </c>
      <c r="L34">
        <v>1638</v>
      </c>
    </row>
    <row r="35" spans="1:12" x14ac:dyDescent="0.3">
      <c r="A35" s="39">
        <f t="shared" si="7"/>
        <v>567.19600000000003</v>
      </c>
      <c r="C35" s="3">
        <f t="shared" si="8"/>
        <v>893.2</v>
      </c>
      <c r="D35" s="3">
        <f t="shared" si="9"/>
        <v>1351</v>
      </c>
      <c r="E35" s="3">
        <f t="shared" si="10"/>
        <v>1632.4</v>
      </c>
      <c r="F35" s="3">
        <f t="shared" si="11"/>
        <v>2293.1999999999998</v>
      </c>
      <c r="G35" s="12">
        <v>1400</v>
      </c>
      <c r="H35" s="13">
        <f t="shared" ref="H35:H43" si="12">431*0.94</f>
        <v>405.14</v>
      </c>
      <c r="I35">
        <v>638</v>
      </c>
      <c r="J35">
        <v>965</v>
      </c>
      <c r="K35">
        <v>1166</v>
      </c>
      <c r="L35">
        <v>1638</v>
      </c>
    </row>
    <row r="36" spans="1:12" x14ac:dyDescent="0.3">
      <c r="A36" s="39">
        <f t="shared" si="7"/>
        <v>607.71</v>
      </c>
      <c r="C36" s="3">
        <f t="shared" si="8"/>
        <v>957</v>
      </c>
      <c r="D36" s="3">
        <f t="shared" si="9"/>
        <v>1447.5</v>
      </c>
      <c r="E36" s="3">
        <f t="shared" si="10"/>
        <v>1749</v>
      </c>
      <c r="F36" s="3">
        <f t="shared" si="11"/>
        <v>2457</v>
      </c>
      <c r="G36" s="12">
        <v>1500</v>
      </c>
      <c r="H36" s="13">
        <v>405.14</v>
      </c>
      <c r="I36">
        <v>638</v>
      </c>
      <c r="J36">
        <v>965</v>
      </c>
      <c r="K36">
        <v>1166</v>
      </c>
      <c r="L36">
        <v>1638</v>
      </c>
    </row>
    <row r="37" spans="1:12" x14ac:dyDescent="0.3">
      <c r="A37" s="39">
        <f t="shared" si="7"/>
        <v>648.22400000000005</v>
      </c>
      <c r="C37" s="3">
        <f t="shared" si="8"/>
        <v>1020.8</v>
      </c>
      <c r="D37" s="3">
        <f t="shared" si="9"/>
        <v>1544</v>
      </c>
      <c r="E37" s="3">
        <f t="shared" si="10"/>
        <v>1865.6</v>
      </c>
      <c r="F37" s="3">
        <f t="shared" si="11"/>
        <v>2620.8000000000002</v>
      </c>
      <c r="G37" s="12">
        <v>1600</v>
      </c>
      <c r="H37" s="13">
        <f t="shared" si="12"/>
        <v>405.14</v>
      </c>
      <c r="I37">
        <v>638</v>
      </c>
      <c r="J37">
        <v>965</v>
      </c>
      <c r="K37">
        <v>1166</v>
      </c>
      <c r="L37">
        <v>1638</v>
      </c>
    </row>
    <row r="38" spans="1:12" x14ac:dyDescent="0.3">
      <c r="A38" s="39">
        <f t="shared" si="7"/>
        <v>688.73800000000006</v>
      </c>
      <c r="C38" s="3">
        <f t="shared" si="8"/>
        <v>1084.5999999999999</v>
      </c>
      <c r="D38" s="3">
        <f t="shared" si="9"/>
        <v>1640.5</v>
      </c>
      <c r="E38" s="3">
        <f t="shared" si="10"/>
        <v>1982.2</v>
      </c>
      <c r="F38" s="3">
        <f t="shared" si="11"/>
        <v>2784.6</v>
      </c>
      <c r="G38" s="12">
        <v>1700</v>
      </c>
      <c r="H38" s="13">
        <v>405.14</v>
      </c>
      <c r="I38">
        <v>638</v>
      </c>
      <c r="J38">
        <v>965</v>
      </c>
      <c r="K38">
        <v>1166</v>
      </c>
      <c r="L38">
        <v>1638</v>
      </c>
    </row>
    <row r="39" spans="1:12" x14ac:dyDescent="0.3">
      <c r="A39" s="39">
        <f t="shared" si="7"/>
        <v>729.25199999999995</v>
      </c>
      <c r="C39" s="3">
        <f t="shared" si="8"/>
        <v>1148.4000000000001</v>
      </c>
      <c r="D39" s="3">
        <f t="shared" si="9"/>
        <v>1737</v>
      </c>
      <c r="E39" s="3">
        <f t="shared" si="10"/>
        <v>2098.8000000000002</v>
      </c>
      <c r="F39" s="3">
        <f t="shared" si="11"/>
        <v>2948.4</v>
      </c>
      <c r="G39" s="12">
        <v>1800</v>
      </c>
      <c r="H39" s="13">
        <f t="shared" si="12"/>
        <v>405.14</v>
      </c>
      <c r="I39">
        <v>638</v>
      </c>
      <c r="J39">
        <v>965</v>
      </c>
      <c r="K39">
        <v>1166</v>
      </c>
      <c r="L39">
        <v>1638</v>
      </c>
    </row>
    <row r="40" spans="1:12" x14ac:dyDescent="0.3">
      <c r="A40" s="39">
        <f t="shared" si="7"/>
        <v>810.28</v>
      </c>
      <c r="C40" s="3">
        <f t="shared" si="8"/>
        <v>1276</v>
      </c>
      <c r="D40" s="3">
        <f t="shared" si="9"/>
        <v>1930</v>
      </c>
      <c r="E40" s="3">
        <f t="shared" si="10"/>
        <v>2332</v>
      </c>
      <c r="F40" s="3">
        <f t="shared" si="11"/>
        <v>3276</v>
      </c>
      <c r="G40" s="12">
        <v>2000</v>
      </c>
      <c r="H40" s="13">
        <f t="shared" si="12"/>
        <v>405.14</v>
      </c>
      <c r="I40">
        <v>638</v>
      </c>
      <c r="J40">
        <v>965</v>
      </c>
      <c r="K40">
        <v>1166</v>
      </c>
      <c r="L40">
        <v>1638</v>
      </c>
    </row>
    <row r="41" spans="1:12" x14ac:dyDescent="0.3">
      <c r="A41" s="39">
        <f t="shared" si="7"/>
        <v>931.822</v>
      </c>
      <c r="C41" s="3">
        <f t="shared" si="8"/>
        <v>1467.4</v>
      </c>
      <c r="D41" s="3">
        <f t="shared" si="9"/>
        <v>2219.5</v>
      </c>
      <c r="E41" s="3">
        <f t="shared" si="10"/>
        <v>2681.8</v>
      </c>
      <c r="F41" s="3">
        <f t="shared" si="11"/>
        <v>3767.4</v>
      </c>
      <c r="G41" s="4">
        <v>2300</v>
      </c>
      <c r="H41" s="13">
        <f t="shared" si="12"/>
        <v>405.14</v>
      </c>
      <c r="I41">
        <v>638</v>
      </c>
      <c r="J41">
        <v>965</v>
      </c>
      <c r="K41">
        <v>1166</v>
      </c>
      <c r="L41">
        <v>1638</v>
      </c>
    </row>
    <row r="42" spans="1:12" x14ac:dyDescent="0.3">
      <c r="A42" s="39">
        <f t="shared" si="7"/>
        <v>1053.364</v>
      </c>
      <c r="C42" s="3">
        <f t="shared" si="8"/>
        <v>1658.8</v>
      </c>
      <c r="D42" s="3">
        <f t="shared" si="9"/>
        <v>2509</v>
      </c>
      <c r="E42" s="3">
        <f t="shared" si="10"/>
        <v>3031.6</v>
      </c>
      <c r="F42" s="3">
        <f t="shared" si="11"/>
        <v>4258.8</v>
      </c>
      <c r="G42" s="4">
        <v>2600</v>
      </c>
      <c r="H42" s="13">
        <f t="shared" si="12"/>
        <v>405.14</v>
      </c>
      <c r="I42">
        <v>638</v>
      </c>
      <c r="J42">
        <v>965</v>
      </c>
      <c r="K42">
        <v>1166</v>
      </c>
      <c r="L42">
        <v>1638</v>
      </c>
    </row>
    <row r="43" spans="1:12" x14ac:dyDescent="0.3">
      <c r="A43" s="39">
        <f t="shared" si="7"/>
        <v>1215.42</v>
      </c>
      <c r="C43" s="3">
        <f t="shared" si="8"/>
        <v>1914</v>
      </c>
      <c r="D43" s="3">
        <f t="shared" si="9"/>
        <v>2895</v>
      </c>
      <c r="E43" s="3">
        <f t="shared" si="10"/>
        <v>3498</v>
      </c>
      <c r="F43" s="3">
        <f t="shared" si="11"/>
        <v>4914</v>
      </c>
      <c r="G43" s="4">
        <v>3000</v>
      </c>
      <c r="H43" s="13">
        <f t="shared" si="12"/>
        <v>405.14</v>
      </c>
      <c r="I43">
        <v>638</v>
      </c>
      <c r="J43">
        <v>965</v>
      </c>
      <c r="K43">
        <v>1166</v>
      </c>
      <c r="L43">
        <v>1638</v>
      </c>
    </row>
    <row r="44" spans="1:12" ht="21" thickBot="1" x14ac:dyDescent="0.35">
      <c r="A44" s="4"/>
      <c r="C44" s="4"/>
      <c r="D44" s="4"/>
      <c r="E44" s="4"/>
      <c r="F44" s="4"/>
    </row>
    <row r="45" spans="1:12" ht="26.1" customHeight="1" thickBot="1" x14ac:dyDescent="0.35">
      <c r="A45" s="8" t="s">
        <v>3</v>
      </c>
      <c r="B45" s="9"/>
      <c r="C45" s="11"/>
      <c r="D45" s="9"/>
      <c r="E45" s="9"/>
      <c r="F45" s="10"/>
    </row>
    <row r="46" spans="1:12" ht="26.1" customHeight="1" thickBot="1" x14ac:dyDescent="0.35">
      <c r="A46" s="8">
        <v>10</v>
      </c>
      <c r="B46" s="9"/>
      <c r="C46" s="9">
        <v>11</v>
      </c>
      <c r="D46" s="9">
        <v>21</v>
      </c>
      <c r="E46" s="9">
        <v>22</v>
      </c>
      <c r="F46" s="10">
        <v>33</v>
      </c>
      <c r="H46" s="14">
        <v>10</v>
      </c>
      <c r="I46" s="9">
        <v>11</v>
      </c>
      <c r="J46" s="9">
        <v>21</v>
      </c>
      <c r="K46" s="9">
        <v>22</v>
      </c>
      <c r="L46" s="10">
        <v>33</v>
      </c>
    </row>
    <row r="47" spans="1:12" x14ac:dyDescent="0.3">
      <c r="A47" s="39">
        <f>(G47*H47)/1000</f>
        <v>198.52799999999999</v>
      </c>
      <c r="C47" s="3">
        <f>(G47*I47)/1000</f>
        <v>322</v>
      </c>
      <c r="D47" s="3">
        <f>(G47*J47)/1000</f>
        <v>476</v>
      </c>
      <c r="E47" s="3">
        <f>(G47*K47)/1000</f>
        <v>577.20000000000005</v>
      </c>
      <c r="F47" s="3">
        <f>(G47*L47)/1000</f>
        <v>804.4</v>
      </c>
      <c r="G47" s="12">
        <v>400</v>
      </c>
      <c r="H47" s="13">
        <f>528*0.94</f>
        <v>496.32</v>
      </c>
      <c r="I47" s="4">
        <v>805</v>
      </c>
      <c r="J47" s="4">
        <v>1190</v>
      </c>
      <c r="K47" s="4">
        <v>1443</v>
      </c>
      <c r="L47" s="4">
        <v>2011</v>
      </c>
    </row>
    <row r="48" spans="1:12" x14ac:dyDescent="0.3">
      <c r="A48" s="39">
        <f t="shared" ref="A48:A65" si="13">(G48*H48)/1000</f>
        <v>248.16</v>
      </c>
      <c r="C48" s="3">
        <f t="shared" ref="C48:C65" si="14">(G48*I48)/1000</f>
        <v>402.5</v>
      </c>
      <c r="D48" s="3">
        <f t="shared" ref="D48:D65" si="15">(G48*J48)/1000</f>
        <v>595</v>
      </c>
      <c r="E48" s="3">
        <f t="shared" ref="E48:E65" si="16">(G48*K48)/1000</f>
        <v>721.5</v>
      </c>
      <c r="F48" s="3">
        <f t="shared" ref="F48:F65" si="17">(G48*L48)/1000</f>
        <v>1005.5</v>
      </c>
      <c r="G48" s="12">
        <v>500</v>
      </c>
      <c r="H48" s="13">
        <f t="shared" ref="H48:H65" si="18">528*0.94</f>
        <v>496.32</v>
      </c>
      <c r="I48" s="4">
        <v>805</v>
      </c>
      <c r="J48" s="4">
        <v>1190</v>
      </c>
      <c r="K48" s="4">
        <v>1443</v>
      </c>
      <c r="L48" s="4">
        <v>2011</v>
      </c>
    </row>
    <row r="49" spans="1:12" x14ac:dyDescent="0.3">
      <c r="A49" s="39">
        <f t="shared" si="13"/>
        <v>297.79199999999997</v>
      </c>
      <c r="C49" s="3">
        <f t="shared" si="14"/>
        <v>483</v>
      </c>
      <c r="D49" s="3">
        <f t="shared" si="15"/>
        <v>714</v>
      </c>
      <c r="E49" s="3">
        <f t="shared" si="16"/>
        <v>865.8</v>
      </c>
      <c r="F49" s="3">
        <f t="shared" si="17"/>
        <v>1206.5999999999999</v>
      </c>
      <c r="G49" s="12">
        <v>600</v>
      </c>
      <c r="H49" s="13">
        <f t="shared" si="18"/>
        <v>496.32</v>
      </c>
      <c r="I49" s="4">
        <v>805</v>
      </c>
      <c r="J49" s="4">
        <v>1190</v>
      </c>
      <c r="K49" s="4">
        <v>1443</v>
      </c>
      <c r="L49" s="4">
        <v>2011</v>
      </c>
    </row>
    <row r="50" spans="1:12" x14ac:dyDescent="0.3">
      <c r="A50" s="39">
        <f t="shared" si="13"/>
        <v>347.42399999999998</v>
      </c>
      <c r="C50" s="3">
        <f t="shared" si="14"/>
        <v>563.5</v>
      </c>
      <c r="D50" s="3">
        <f t="shared" si="15"/>
        <v>833</v>
      </c>
      <c r="E50" s="3">
        <f t="shared" si="16"/>
        <v>1010.1</v>
      </c>
      <c r="F50" s="3">
        <f t="shared" si="17"/>
        <v>1407.7</v>
      </c>
      <c r="G50" s="12">
        <v>700</v>
      </c>
      <c r="H50" s="13">
        <f t="shared" si="18"/>
        <v>496.32</v>
      </c>
      <c r="I50" s="4">
        <v>805</v>
      </c>
      <c r="J50" s="4">
        <v>1190</v>
      </c>
      <c r="K50" s="4">
        <v>1443</v>
      </c>
      <c r="L50" s="4">
        <v>2011</v>
      </c>
    </row>
    <row r="51" spans="1:12" x14ac:dyDescent="0.3">
      <c r="A51" s="39">
        <f t="shared" si="13"/>
        <v>397.05599999999998</v>
      </c>
      <c r="C51" s="3">
        <f t="shared" si="14"/>
        <v>644</v>
      </c>
      <c r="D51" s="3">
        <f t="shared" si="15"/>
        <v>952</v>
      </c>
      <c r="E51" s="3">
        <f t="shared" si="16"/>
        <v>1154.4000000000001</v>
      </c>
      <c r="F51" s="3">
        <f t="shared" si="17"/>
        <v>1608.8</v>
      </c>
      <c r="G51" s="12">
        <v>800</v>
      </c>
      <c r="H51" s="13">
        <f t="shared" si="18"/>
        <v>496.32</v>
      </c>
      <c r="I51" s="4">
        <v>805</v>
      </c>
      <c r="J51" s="4">
        <v>1190</v>
      </c>
      <c r="K51" s="4">
        <v>1443</v>
      </c>
      <c r="L51" s="4">
        <v>2011</v>
      </c>
    </row>
    <row r="52" spans="1:12" x14ac:dyDescent="0.3">
      <c r="A52" s="39">
        <f t="shared" si="13"/>
        <v>446.68799999999999</v>
      </c>
      <c r="C52" s="3">
        <f t="shared" si="14"/>
        <v>724.5</v>
      </c>
      <c r="D52" s="3">
        <f t="shared" si="15"/>
        <v>1071</v>
      </c>
      <c r="E52" s="3">
        <f t="shared" si="16"/>
        <v>1298.7</v>
      </c>
      <c r="F52" s="3">
        <f t="shared" si="17"/>
        <v>1809.9</v>
      </c>
      <c r="G52" s="12">
        <v>900</v>
      </c>
      <c r="H52" s="13">
        <f t="shared" si="18"/>
        <v>496.32</v>
      </c>
      <c r="I52" s="4">
        <v>805</v>
      </c>
      <c r="J52" s="4">
        <v>1190</v>
      </c>
      <c r="K52" s="4">
        <v>1443</v>
      </c>
      <c r="L52" s="4">
        <v>2011</v>
      </c>
    </row>
    <row r="53" spans="1:12" x14ac:dyDescent="0.3">
      <c r="A53" s="39">
        <f t="shared" si="13"/>
        <v>496.32</v>
      </c>
      <c r="C53" s="3">
        <f t="shared" si="14"/>
        <v>805</v>
      </c>
      <c r="D53" s="3">
        <f t="shared" si="15"/>
        <v>1190</v>
      </c>
      <c r="E53" s="3">
        <f t="shared" si="16"/>
        <v>1443</v>
      </c>
      <c r="F53" s="3">
        <f t="shared" si="17"/>
        <v>2011</v>
      </c>
      <c r="G53" s="12">
        <v>1000</v>
      </c>
      <c r="H53" s="13">
        <f t="shared" si="18"/>
        <v>496.32</v>
      </c>
      <c r="I53" s="4">
        <v>805</v>
      </c>
      <c r="J53" s="4">
        <v>1190</v>
      </c>
      <c r="K53" s="4">
        <v>1443</v>
      </c>
      <c r="L53" s="4">
        <v>2011</v>
      </c>
    </row>
    <row r="54" spans="1:12" x14ac:dyDescent="0.3">
      <c r="A54" s="39">
        <f t="shared" si="13"/>
        <v>545.952</v>
      </c>
      <c r="C54" s="3">
        <f t="shared" si="14"/>
        <v>885.5</v>
      </c>
      <c r="D54" s="3">
        <f t="shared" si="15"/>
        <v>1309</v>
      </c>
      <c r="E54" s="3">
        <f t="shared" si="16"/>
        <v>1587.3</v>
      </c>
      <c r="F54" s="3">
        <f t="shared" si="17"/>
        <v>2212.1</v>
      </c>
      <c r="G54" s="12">
        <v>1100</v>
      </c>
      <c r="H54" s="13">
        <f t="shared" si="18"/>
        <v>496.32</v>
      </c>
      <c r="I54" s="4">
        <v>805</v>
      </c>
      <c r="J54" s="4">
        <v>1190</v>
      </c>
      <c r="K54" s="4">
        <v>1443</v>
      </c>
      <c r="L54" s="4">
        <v>2011</v>
      </c>
    </row>
    <row r="55" spans="1:12" x14ac:dyDescent="0.3">
      <c r="A55" s="39">
        <f t="shared" si="13"/>
        <v>595.58399999999995</v>
      </c>
      <c r="C55" s="3">
        <f t="shared" si="14"/>
        <v>966</v>
      </c>
      <c r="D55" s="3">
        <f t="shared" si="15"/>
        <v>1428</v>
      </c>
      <c r="E55" s="3">
        <f t="shared" si="16"/>
        <v>1731.6</v>
      </c>
      <c r="F55" s="3">
        <f t="shared" si="17"/>
        <v>2413.1999999999998</v>
      </c>
      <c r="G55" s="12">
        <v>1200</v>
      </c>
      <c r="H55" s="13">
        <f t="shared" si="18"/>
        <v>496.32</v>
      </c>
      <c r="I55" s="4">
        <v>805</v>
      </c>
      <c r="J55" s="4">
        <v>1190</v>
      </c>
      <c r="K55" s="4">
        <v>1443</v>
      </c>
      <c r="L55" s="4">
        <v>2011</v>
      </c>
    </row>
    <row r="56" spans="1:12" x14ac:dyDescent="0.3">
      <c r="A56" s="39">
        <f t="shared" si="13"/>
        <v>645.21600000000001</v>
      </c>
      <c r="C56" s="3">
        <f t="shared" si="14"/>
        <v>1046.5</v>
      </c>
      <c r="D56" s="3">
        <f t="shared" si="15"/>
        <v>1547</v>
      </c>
      <c r="E56" s="3">
        <f t="shared" si="16"/>
        <v>1875.9</v>
      </c>
      <c r="F56" s="3">
        <f t="shared" si="17"/>
        <v>2614.3000000000002</v>
      </c>
      <c r="G56" s="12">
        <v>1300</v>
      </c>
      <c r="H56" s="13">
        <v>496.32</v>
      </c>
      <c r="I56" s="4">
        <v>805</v>
      </c>
      <c r="J56" s="4">
        <v>1190</v>
      </c>
      <c r="K56" s="4">
        <v>1443</v>
      </c>
      <c r="L56" s="4">
        <v>2011</v>
      </c>
    </row>
    <row r="57" spans="1:12" x14ac:dyDescent="0.3">
      <c r="A57" s="39">
        <f t="shared" si="13"/>
        <v>694.84799999999996</v>
      </c>
      <c r="C57" s="3">
        <f t="shared" si="14"/>
        <v>1127</v>
      </c>
      <c r="D57" s="3">
        <f t="shared" si="15"/>
        <v>1666</v>
      </c>
      <c r="E57" s="3">
        <f t="shared" si="16"/>
        <v>2020.2</v>
      </c>
      <c r="F57" s="3">
        <f t="shared" si="17"/>
        <v>2815.4</v>
      </c>
      <c r="G57" s="12">
        <v>1400</v>
      </c>
      <c r="H57" s="13">
        <f t="shared" si="18"/>
        <v>496.32</v>
      </c>
      <c r="I57" s="4">
        <v>805</v>
      </c>
      <c r="J57" s="4">
        <v>1190</v>
      </c>
      <c r="K57" s="4">
        <v>1443</v>
      </c>
      <c r="L57" s="4">
        <v>2011</v>
      </c>
    </row>
    <row r="58" spans="1:12" x14ac:dyDescent="0.3">
      <c r="A58" s="39">
        <f t="shared" si="13"/>
        <v>744.48</v>
      </c>
      <c r="C58" s="3">
        <f t="shared" si="14"/>
        <v>1207.5</v>
      </c>
      <c r="D58" s="3">
        <f t="shared" si="15"/>
        <v>1785</v>
      </c>
      <c r="E58" s="3">
        <f t="shared" si="16"/>
        <v>2164.5</v>
      </c>
      <c r="F58" s="3">
        <f t="shared" si="17"/>
        <v>3016.5</v>
      </c>
      <c r="G58" s="12">
        <v>1500</v>
      </c>
      <c r="H58" s="13">
        <v>496.32</v>
      </c>
      <c r="I58" s="4">
        <v>805</v>
      </c>
      <c r="J58" s="4">
        <v>1190</v>
      </c>
      <c r="K58" s="4">
        <v>1443</v>
      </c>
      <c r="L58" s="4">
        <v>2011</v>
      </c>
    </row>
    <row r="59" spans="1:12" x14ac:dyDescent="0.3">
      <c r="A59" s="39">
        <f t="shared" si="13"/>
        <v>794.11199999999997</v>
      </c>
      <c r="C59" s="3">
        <f t="shared" si="14"/>
        <v>1288</v>
      </c>
      <c r="D59" s="3">
        <f t="shared" si="15"/>
        <v>1904</v>
      </c>
      <c r="E59" s="3">
        <f t="shared" si="16"/>
        <v>2308.8000000000002</v>
      </c>
      <c r="F59" s="3">
        <f t="shared" si="17"/>
        <v>3217.6</v>
      </c>
      <c r="G59" s="12">
        <v>1600</v>
      </c>
      <c r="H59" s="13">
        <f t="shared" si="18"/>
        <v>496.32</v>
      </c>
      <c r="I59" s="4">
        <v>805</v>
      </c>
      <c r="J59" s="4">
        <v>1190</v>
      </c>
      <c r="K59" s="4">
        <v>1443</v>
      </c>
      <c r="L59" s="4">
        <v>2011</v>
      </c>
    </row>
    <row r="60" spans="1:12" x14ac:dyDescent="0.3">
      <c r="A60" s="39">
        <f t="shared" si="13"/>
        <v>843.74400000000003</v>
      </c>
      <c r="C60" s="3">
        <f t="shared" si="14"/>
        <v>1368.5</v>
      </c>
      <c r="D60" s="3">
        <f t="shared" si="15"/>
        <v>2023</v>
      </c>
      <c r="E60" s="3">
        <f t="shared" si="16"/>
        <v>2453.1</v>
      </c>
      <c r="F60" s="3">
        <f t="shared" si="17"/>
        <v>3418.7</v>
      </c>
      <c r="G60" s="12">
        <v>1700</v>
      </c>
      <c r="H60" s="13">
        <v>496.32</v>
      </c>
      <c r="I60" s="4">
        <v>805</v>
      </c>
      <c r="J60" s="4">
        <v>1190</v>
      </c>
      <c r="K60" s="4">
        <v>1443</v>
      </c>
      <c r="L60" s="4">
        <v>2011</v>
      </c>
    </row>
    <row r="61" spans="1:12" x14ac:dyDescent="0.3">
      <c r="A61" s="39">
        <f t="shared" si="13"/>
        <v>893.37599999999998</v>
      </c>
      <c r="C61" s="3">
        <f t="shared" si="14"/>
        <v>1449</v>
      </c>
      <c r="D61" s="3">
        <f t="shared" si="15"/>
        <v>2142</v>
      </c>
      <c r="E61" s="3">
        <f t="shared" si="16"/>
        <v>2597.4</v>
      </c>
      <c r="F61" s="3">
        <f t="shared" si="17"/>
        <v>3619.8</v>
      </c>
      <c r="G61" s="12">
        <v>1800</v>
      </c>
      <c r="H61" s="13">
        <f t="shared" si="18"/>
        <v>496.32</v>
      </c>
      <c r="I61" s="4">
        <v>805</v>
      </c>
      <c r="J61" s="4">
        <v>1190</v>
      </c>
      <c r="K61" s="4">
        <v>1443</v>
      </c>
      <c r="L61" s="4">
        <v>2011</v>
      </c>
    </row>
    <row r="62" spans="1:12" x14ac:dyDescent="0.3">
      <c r="A62" s="39">
        <f t="shared" si="13"/>
        <v>992.64</v>
      </c>
      <c r="C62" s="3">
        <f t="shared" si="14"/>
        <v>1610</v>
      </c>
      <c r="D62" s="3">
        <f t="shared" si="15"/>
        <v>2380</v>
      </c>
      <c r="E62" s="3">
        <f t="shared" si="16"/>
        <v>2886</v>
      </c>
      <c r="F62" s="3">
        <f t="shared" si="17"/>
        <v>4022</v>
      </c>
      <c r="G62" s="12">
        <v>2000</v>
      </c>
      <c r="H62" s="13">
        <f t="shared" si="18"/>
        <v>496.32</v>
      </c>
      <c r="I62" s="4">
        <v>805</v>
      </c>
      <c r="J62" s="4">
        <v>1190</v>
      </c>
      <c r="K62" s="4">
        <v>1443</v>
      </c>
      <c r="L62" s="4">
        <v>2011</v>
      </c>
    </row>
    <row r="63" spans="1:12" x14ac:dyDescent="0.3">
      <c r="A63" s="39">
        <f t="shared" si="13"/>
        <v>1141.5360000000001</v>
      </c>
      <c r="C63" s="3">
        <f t="shared" si="14"/>
        <v>1851.5</v>
      </c>
      <c r="D63" s="3">
        <f t="shared" si="15"/>
        <v>2737</v>
      </c>
      <c r="E63" s="3">
        <f t="shared" si="16"/>
        <v>3318.9</v>
      </c>
      <c r="F63" s="3">
        <f t="shared" si="17"/>
        <v>4625.3</v>
      </c>
      <c r="G63" s="4">
        <v>2300</v>
      </c>
      <c r="H63" s="13">
        <f t="shared" si="18"/>
        <v>496.32</v>
      </c>
      <c r="I63" s="4">
        <v>805</v>
      </c>
      <c r="J63" s="4">
        <v>1190</v>
      </c>
      <c r="K63" s="4">
        <v>1443</v>
      </c>
      <c r="L63" s="4">
        <v>2011</v>
      </c>
    </row>
    <row r="64" spans="1:12" x14ac:dyDescent="0.3">
      <c r="A64" s="39">
        <f t="shared" si="13"/>
        <v>1290.432</v>
      </c>
      <c r="C64" s="3">
        <f t="shared" si="14"/>
        <v>2093</v>
      </c>
      <c r="D64" s="3">
        <f t="shared" si="15"/>
        <v>3094</v>
      </c>
      <c r="E64" s="3">
        <f t="shared" si="16"/>
        <v>3751.8</v>
      </c>
      <c r="F64" s="3">
        <f t="shared" si="17"/>
        <v>5228.6000000000004</v>
      </c>
      <c r="G64" s="4">
        <v>2600</v>
      </c>
      <c r="H64" s="13">
        <f t="shared" si="18"/>
        <v>496.32</v>
      </c>
      <c r="I64" s="4">
        <v>805</v>
      </c>
      <c r="J64" s="4">
        <v>1190</v>
      </c>
      <c r="K64" s="4">
        <v>1443</v>
      </c>
      <c r="L64" s="4">
        <v>2011</v>
      </c>
    </row>
    <row r="65" spans="1:12" x14ac:dyDescent="0.3">
      <c r="A65" s="39">
        <f t="shared" si="13"/>
        <v>1488.96</v>
      </c>
      <c r="C65" s="3">
        <f t="shared" si="14"/>
        <v>2415</v>
      </c>
      <c r="D65" s="3">
        <f t="shared" si="15"/>
        <v>3570</v>
      </c>
      <c r="E65" s="3">
        <f t="shared" si="16"/>
        <v>4329</v>
      </c>
      <c r="F65" s="3">
        <f t="shared" si="17"/>
        <v>6033</v>
      </c>
      <c r="G65" s="4">
        <v>3000</v>
      </c>
      <c r="H65" s="13">
        <f t="shared" si="18"/>
        <v>496.32</v>
      </c>
      <c r="I65" s="4">
        <v>805</v>
      </c>
      <c r="J65" s="4">
        <v>1190</v>
      </c>
      <c r="K65" s="4">
        <v>1443</v>
      </c>
      <c r="L65" s="4">
        <v>2011</v>
      </c>
    </row>
    <row r="66" spans="1:12" x14ac:dyDescent="0.3">
      <c r="A66" s="4"/>
      <c r="C66" s="4"/>
      <c r="D66" s="4"/>
      <c r="E66" s="4"/>
      <c r="F66" s="4"/>
    </row>
    <row r="67" spans="1:12" x14ac:dyDescent="0.3">
      <c r="A67" s="5"/>
      <c r="C67" s="5"/>
      <c r="D67" s="5"/>
      <c r="E67" s="5"/>
      <c r="F67" s="5"/>
    </row>
    <row r="71" spans="1:12" ht="21" thickBot="1" x14ac:dyDescent="0.35"/>
    <row r="72" spans="1:12" ht="26.1" customHeight="1" thickBot="1" x14ac:dyDescent="0.35">
      <c r="A72" s="8" t="s">
        <v>2</v>
      </c>
      <c r="B72" s="9"/>
      <c r="C72" s="11"/>
      <c r="D72" s="9"/>
      <c r="E72" s="9"/>
      <c r="F72" s="10"/>
    </row>
    <row r="73" spans="1:12" ht="26.1" customHeight="1" thickBot="1" x14ac:dyDescent="0.35">
      <c r="A73" s="8">
        <v>10</v>
      </c>
      <c r="B73" s="9"/>
      <c r="C73" s="9">
        <v>11</v>
      </c>
      <c r="D73" s="9">
        <v>21</v>
      </c>
      <c r="E73" s="9">
        <v>22</v>
      </c>
      <c r="F73" s="10">
        <v>33</v>
      </c>
      <c r="H73" s="15">
        <v>10</v>
      </c>
      <c r="I73" s="9">
        <v>11</v>
      </c>
      <c r="J73" s="9">
        <v>21</v>
      </c>
      <c r="K73" s="9">
        <v>22</v>
      </c>
      <c r="L73" s="10">
        <v>33</v>
      </c>
    </row>
    <row r="74" spans="1:12" x14ac:dyDescent="0.3">
      <c r="A74" s="39">
        <f>(G74*H74)/1000</f>
        <v>233.87199999999996</v>
      </c>
      <c r="C74" s="3">
        <f>(G74*I74)/1000</f>
        <v>389.6</v>
      </c>
      <c r="D74" s="3">
        <f>(G74*J74)/1000</f>
        <v>564.79999999999995</v>
      </c>
      <c r="E74" s="3">
        <f>(G74*K74)/1000</f>
        <v>687.6</v>
      </c>
      <c r="F74" s="3">
        <f>(G74*L74)/1000</f>
        <v>950.8</v>
      </c>
      <c r="G74" s="12">
        <v>400</v>
      </c>
      <c r="H74" s="13">
        <f>622*0.94</f>
        <v>584.67999999999995</v>
      </c>
      <c r="I74">
        <v>974</v>
      </c>
      <c r="J74">
        <v>1412</v>
      </c>
      <c r="K74">
        <v>1719</v>
      </c>
      <c r="L74">
        <v>2377</v>
      </c>
    </row>
    <row r="75" spans="1:12" x14ac:dyDescent="0.3">
      <c r="A75" s="39">
        <f t="shared" ref="A75:A92" si="19">(G75*H75)/1000</f>
        <v>292.33999999999997</v>
      </c>
      <c r="C75" s="3">
        <f t="shared" ref="C75:C92" si="20">(G75*I75)/1000</f>
        <v>487</v>
      </c>
      <c r="D75" s="3">
        <f t="shared" ref="D75:D92" si="21">(G75*J75)/1000</f>
        <v>706</v>
      </c>
      <c r="E75" s="3">
        <f t="shared" ref="E75:E92" si="22">(G75*K75)/1000</f>
        <v>859.5</v>
      </c>
      <c r="F75" s="3">
        <f t="shared" ref="F75:F92" si="23">(G75*L75)/1000</f>
        <v>1188.5</v>
      </c>
      <c r="G75" s="12">
        <v>500</v>
      </c>
      <c r="H75" s="13">
        <f t="shared" ref="H75:H92" si="24">622*0.94</f>
        <v>584.67999999999995</v>
      </c>
      <c r="I75">
        <v>974</v>
      </c>
      <c r="J75">
        <v>1412</v>
      </c>
      <c r="K75">
        <v>1719</v>
      </c>
      <c r="L75">
        <v>2377</v>
      </c>
    </row>
    <row r="76" spans="1:12" x14ac:dyDescent="0.3">
      <c r="A76" s="39">
        <f t="shared" si="19"/>
        <v>350.80799999999994</v>
      </c>
      <c r="C76" s="3">
        <f t="shared" si="20"/>
        <v>584.4</v>
      </c>
      <c r="D76" s="3">
        <f t="shared" si="21"/>
        <v>847.2</v>
      </c>
      <c r="E76" s="3">
        <f t="shared" si="22"/>
        <v>1031.4000000000001</v>
      </c>
      <c r="F76" s="3">
        <f t="shared" si="23"/>
        <v>1426.2</v>
      </c>
      <c r="G76" s="12">
        <v>600</v>
      </c>
      <c r="H76" s="13">
        <f t="shared" si="24"/>
        <v>584.67999999999995</v>
      </c>
      <c r="I76">
        <v>974</v>
      </c>
      <c r="J76">
        <v>1412</v>
      </c>
      <c r="K76">
        <v>1719</v>
      </c>
      <c r="L76">
        <v>2377</v>
      </c>
    </row>
    <row r="77" spans="1:12" x14ac:dyDescent="0.3">
      <c r="A77" s="39">
        <f t="shared" si="19"/>
        <v>409.27599999999995</v>
      </c>
      <c r="C77" s="3">
        <f t="shared" si="20"/>
        <v>681.8</v>
      </c>
      <c r="D77" s="3">
        <f t="shared" si="21"/>
        <v>988.4</v>
      </c>
      <c r="E77" s="3">
        <f t="shared" si="22"/>
        <v>1203.3</v>
      </c>
      <c r="F77" s="3">
        <f t="shared" si="23"/>
        <v>1663.9</v>
      </c>
      <c r="G77" s="12">
        <v>700</v>
      </c>
      <c r="H77" s="13">
        <f t="shared" si="24"/>
        <v>584.67999999999995</v>
      </c>
      <c r="I77">
        <v>974</v>
      </c>
      <c r="J77">
        <v>1412</v>
      </c>
      <c r="K77">
        <v>1719</v>
      </c>
      <c r="L77">
        <v>2377</v>
      </c>
    </row>
    <row r="78" spans="1:12" x14ac:dyDescent="0.3">
      <c r="A78" s="39">
        <f t="shared" si="19"/>
        <v>467.74399999999991</v>
      </c>
      <c r="C78" s="3">
        <f t="shared" si="20"/>
        <v>779.2</v>
      </c>
      <c r="D78" s="3">
        <f t="shared" si="21"/>
        <v>1129.5999999999999</v>
      </c>
      <c r="E78" s="3">
        <f t="shared" si="22"/>
        <v>1375.2</v>
      </c>
      <c r="F78" s="3">
        <f t="shared" si="23"/>
        <v>1901.6</v>
      </c>
      <c r="G78" s="12">
        <v>800</v>
      </c>
      <c r="H78" s="13">
        <f t="shared" si="24"/>
        <v>584.67999999999995</v>
      </c>
      <c r="I78">
        <v>974</v>
      </c>
      <c r="J78">
        <v>1412</v>
      </c>
      <c r="K78">
        <v>1719</v>
      </c>
      <c r="L78">
        <v>2377</v>
      </c>
    </row>
    <row r="79" spans="1:12" x14ac:dyDescent="0.3">
      <c r="A79" s="39">
        <f t="shared" si="19"/>
        <v>526.21199999999999</v>
      </c>
      <c r="C79" s="3">
        <f t="shared" si="20"/>
        <v>876.6</v>
      </c>
      <c r="D79" s="3">
        <f t="shared" si="21"/>
        <v>1270.8</v>
      </c>
      <c r="E79" s="3">
        <f t="shared" si="22"/>
        <v>1547.1</v>
      </c>
      <c r="F79" s="3">
        <f t="shared" si="23"/>
        <v>2139.3000000000002</v>
      </c>
      <c r="G79" s="12">
        <v>900</v>
      </c>
      <c r="H79" s="13">
        <f t="shared" si="24"/>
        <v>584.67999999999995</v>
      </c>
      <c r="I79">
        <v>974</v>
      </c>
      <c r="J79">
        <v>1412</v>
      </c>
      <c r="K79">
        <v>1719</v>
      </c>
      <c r="L79">
        <v>2377</v>
      </c>
    </row>
    <row r="80" spans="1:12" x14ac:dyDescent="0.3">
      <c r="A80" s="39">
        <f t="shared" si="19"/>
        <v>584.67999999999995</v>
      </c>
      <c r="C80" s="3">
        <f t="shared" si="20"/>
        <v>974</v>
      </c>
      <c r="D80" s="3">
        <f t="shared" si="21"/>
        <v>1412</v>
      </c>
      <c r="E80" s="3">
        <f t="shared" si="22"/>
        <v>1719</v>
      </c>
      <c r="F80" s="3">
        <f t="shared" si="23"/>
        <v>2377</v>
      </c>
      <c r="G80" s="12">
        <v>1000</v>
      </c>
      <c r="H80" s="13">
        <f t="shared" si="24"/>
        <v>584.67999999999995</v>
      </c>
      <c r="I80">
        <v>974</v>
      </c>
      <c r="J80">
        <v>1412</v>
      </c>
      <c r="K80">
        <v>1719</v>
      </c>
      <c r="L80">
        <v>2377</v>
      </c>
    </row>
    <row r="81" spans="1:12" x14ac:dyDescent="0.3">
      <c r="A81" s="39">
        <f t="shared" si="19"/>
        <v>643.14800000000002</v>
      </c>
      <c r="C81" s="3">
        <f t="shared" si="20"/>
        <v>1071.4000000000001</v>
      </c>
      <c r="D81" s="3">
        <f t="shared" si="21"/>
        <v>1553.2</v>
      </c>
      <c r="E81" s="3">
        <f t="shared" si="22"/>
        <v>1890.9</v>
      </c>
      <c r="F81" s="3">
        <f t="shared" si="23"/>
        <v>2614.6999999999998</v>
      </c>
      <c r="G81" s="12">
        <v>1100</v>
      </c>
      <c r="H81" s="13">
        <f t="shared" si="24"/>
        <v>584.67999999999995</v>
      </c>
      <c r="I81">
        <v>974</v>
      </c>
      <c r="J81">
        <v>1412</v>
      </c>
      <c r="K81">
        <v>1719</v>
      </c>
      <c r="L81">
        <v>2377</v>
      </c>
    </row>
    <row r="82" spans="1:12" x14ac:dyDescent="0.3">
      <c r="A82" s="39">
        <f t="shared" si="19"/>
        <v>701.61599999999987</v>
      </c>
      <c r="C82" s="3">
        <f t="shared" si="20"/>
        <v>1168.8</v>
      </c>
      <c r="D82" s="3">
        <f t="shared" si="21"/>
        <v>1694.4</v>
      </c>
      <c r="E82" s="3">
        <f t="shared" si="22"/>
        <v>2062.8000000000002</v>
      </c>
      <c r="F82" s="3">
        <f t="shared" si="23"/>
        <v>2852.4</v>
      </c>
      <c r="G82" s="12">
        <v>1200</v>
      </c>
      <c r="H82" s="13">
        <f t="shared" si="24"/>
        <v>584.67999999999995</v>
      </c>
      <c r="I82">
        <v>974</v>
      </c>
      <c r="J82">
        <v>1412</v>
      </c>
      <c r="K82">
        <v>1719</v>
      </c>
      <c r="L82">
        <v>2377</v>
      </c>
    </row>
    <row r="83" spans="1:12" x14ac:dyDescent="0.3">
      <c r="A83" s="39">
        <f t="shared" si="19"/>
        <v>760.08399999999983</v>
      </c>
      <c r="C83" s="3">
        <f t="shared" si="20"/>
        <v>1266.2</v>
      </c>
      <c r="D83" s="3">
        <f t="shared" si="21"/>
        <v>1835.6</v>
      </c>
      <c r="E83" s="3">
        <f t="shared" si="22"/>
        <v>2234.6999999999998</v>
      </c>
      <c r="F83" s="3">
        <f t="shared" si="23"/>
        <v>3090.1</v>
      </c>
      <c r="G83" s="12">
        <v>1300</v>
      </c>
      <c r="H83" s="13">
        <v>584.67999999999995</v>
      </c>
      <c r="I83">
        <v>974</v>
      </c>
      <c r="J83">
        <v>1412</v>
      </c>
      <c r="K83">
        <v>1719</v>
      </c>
      <c r="L83">
        <v>2377</v>
      </c>
    </row>
    <row r="84" spans="1:12" x14ac:dyDescent="0.3">
      <c r="A84" s="39">
        <f t="shared" si="19"/>
        <v>818.55199999999991</v>
      </c>
      <c r="C84" s="3">
        <f t="shared" si="20"/>
        <v>1363.6</v>
      </c>
      <c r="D84" s="3">
        <f t="shared" si="21"/>
        <v>1976.8</v>
      </c>
      <c r="E84" s="3">
        <f t="shared" si="22"/>
        <v>2406.6</v>
      </c>
      <c r="F84" s="3">
        <f t="shared" si="23"/>
        <v>3327.8</v>
      </c>
      <c r="G84" s="12">
        <v>1400</v>
      </c>
      <c r="H84" s="13">
        <f t="shared" si="24"/>
        <v>584.67999999999995</v>
      </c>
      <c r="I84">
        <v>974</v>
      </c>
      <c r="J84">
        <v>1412</v>
      </c>
      <c r="K84">
        <v>1719</v>
      </c>
      <c r="L84">
        <v>2377</v>
      </c>
    </row>
    <row r="85" spans="1:12" x14ac:dyDescent="0.3">
      <c r="A85" s="39">
        <f t="shared" si="19"/>
        <v>877.01999999999987</v>
      </c>
      <c r="C85" s="3">
        <f t="shared" si="20"/>
        <v>1461</v>
      </c>
      <c r="D85" s="3">
        <f t="shared" si="21"/>
        <v>2118</v>
      </c>
      <c r="E85" s="3">
        <f t="shared" si="22"/>
        <v>2578.5</v>
      </c>
      <c r="F85" s="3">
        <f t="shared" si="23"/>
        <v>3565.5</v>
      </c>
      <c r="G85" s="12">
        <v>1500</v>
      </c>
      <c r="H85" s="13">
        <v>584.67999999999995</v>
      </c>
      <c r="I85">
        <v>974</v>
      </c>
      <c r="J85">
        <v>1412</v>
      </c>
      <c r="K85">
        <v>1719</v>
      </c>
      <c r="L85">
        <v>2377</v>
      </c>
    </row>
    <row r="86" spans="1:12" x14ac:dyDescent="0.3">
      <c r="A86" s="39">
        <f t="shared" si="19"/>
        <v>935.48799999999983</v>
      </c>
      <c r="C86" s="3">
        <f t="shared" si="20"/>
        <v>1558.4</v>
      </c>
      <c r="D86" s="3">
        <f t="shared" si="21"/>
        <v>2259.1999999999998</v>
      </c>
      <c r="E86" s="3">
        <f t="shared" si="22"/>
        <v>2750.4</v>
      </c>
      <c r="F86" s="3">
        <f t="shared" si="23"/>
        <v>3803.2</v>
      </c>
      <c r="G86" s="12">
        <v>1600</v>
      </c>
      <c r="H86" s="13">
        <f t="shared" si="24"/>
        <v>584.67999999999995</v>
      </c>
      <c r="I86">
        <v>974</v>
      </c>
      <c r="J86">
        <v>1412</v>
      </c>
      <c r="K86">
        <v>1719</v>
      </c>
      <c r="L86">
        <v>2377</v>
      </c>
    </row>
    <row r="87" spans="1:12" x14ac:dyDescent="0.3">
      <c r="A87" s="39">
        <f t="shared" si="19"/>
        <v>993.9559999999999</v>
      </c>
      <c r="C87" s="3">
        <f t="shared" si="20"/>
        <v>1655.8</v>
      </c>
      <c r="D87" s="3">
        <f t="shared" si="21"/>
        <v>2400.4</v>
      </c>
      <c r="E87" s="3">
        <f t="shared" si="22"/>
        <v>2922.3</v>
      </c>
      <c r="F87" s="3">
        <f t="shared" si="23"/>
        <v>4040.9</v>
      </c>
      <c r="G87" s="12">
        <v>1700</v>
      </c>
      <c r="H87" s="13">
        <v>584.67999999999995</v>
      </c>
      <c r="I87">
        <v>974</v>
      </c>
      <c r="J87">
        <v>1412</v>
      </c>
      <c r="K87">
        <v>1719</v>
      </c>
      <c r="L87">
        <v>2377</v>
      </c>
    </row>
    <row r="88" spans="1:12" x14ac:dyDescent="0.3">
      <c r="A88" s="39">
        <f t="shared" si="19"/>
        <v>1052.424</v>
      </c>
      <c r="C88" s="3">
        <f t="shared" si="20"/>
        <v>1753.2</v>
      </c>
      <c r="D88" s="3">
        <f t="shared" si="21"/>
        <v>2541.6</v>
      </c>
      <c r="E88" s="3">
        <f t="shared" si="22"/>
        <v>3094.2</v>
      </c>
      <c r="F88" s="3">
        <f t="shared" si="23"/>
        <v>4278.6000000000004</v>
      </c>
      <c r="G88" s="12">
        <v>1800</v>
      </c>
      <c r="H88" s="13">
        <f t="shared" si="24"/>
        <v>584.67999999999995</v>
      </c>
      <c r="I88">
        <v>974</v>
      </c>
      <c r="J88">
        <v>1412</v>
      </c>
      <c r="K88">
        <v>1719</v>
      </c>
      <c r="L88">
        <v>2377</v>
      </c>
    </row>
    <row r="89" spans="1:12" x14ac:dyDescent="0.3">
      <c r="A89" s="39">
        <f t="shared" si="19"/>
        <v>1169.3599999999999</v>
      </c>
      <c r="C89" s="3">
        <f t="shared" si="20"/>
        <v>1948</v>
      </c>
      <c r="D89" s="3">
        <f t="shared" si="21"/>
        <v>2824</v>
      </c>
      <c r="E89" s="3">
        <f t="shared" si="22"/>
        <v>3438</v>
      </c>
      <c r="F89" s="3">
        <f t="shared" si="23"/>
        <v>4754</v>
      </c>
      <c r="G89" s="12">
        <v>2000</v>
      </c>
      <c r="H89" s="13">
        <f t="shared" si="24"/>
        <v>584.67999999999995</v>
      </c>
      <c r="I89">
        <v>974</v>
      </c>
      <c r="J89">
        <v>1412</v>
      </c>
      <c r="K89">
        <v>1719</v>
      </c>
      <c r="L89">
        <v>2377</v>
      </c>
    </row>
    <row r="90" spans="1:12" x14ac:dyDescent="0.3">
      <c r="A90" s="39">
        <f t="shared" si="19"/>
        <v>1344.7639999999999</v>
      </c>
      <c r="C90" s="3">
        <f t="shared" si="20"/>
        <v>2240.1999999999998</v>
      </c>
      <c r="D90" s="3">
        <f t="shared" si="21"/>
        <v>3247.6</v>
      </c>
      <c r="E90" s="3">
        <f t="shared" si="22"/>
        <v>3953.7</v>
      </c>
      <c r="F90" s="3">
        <f t="shared" si="23"/>
        <v>5467.1</v>
      </c>
      <c r="G90" s="4">
        <v>2300</v>
      </c>
      <c r="H90" s="13">
        <f t="shared" si="24"/>
        <v>584.67999999999995</v>
      </c>
      <c r="I90">
        <v>974</v>
      </c>
      <c r="J90">
        <v>1412</v>
      </c>
      <c r="K90">
        <v>1719</v>
      </c>
      <c r="L90">
        <v>2377</v>
      </c>
    </row>
    <row r="91" spans="1:12" x14ac:dyDescent="0.3">
      <c r="A91" s="39">
        <f t="shared" si="19"/>
        <v>1520.1679999999997</v>
      </c>
      <c r="C91" s="3">
        <f t="shared" si="20"/>
        <v>2532.4</v>
      </c>
      <c r="D91" s="3">
        <f t="shared" si="21"/>
        <v>3671.2</v>
      </c>
      <c r="E91" s="3">
        <f t="shared" si="22"/>
        <v>4469.3999999999996</v>
      </c>
      <c r="F91" s="3">
        <f t="shared" si="23"/>
        <v>6180.2</v>
      </c>
      <c r="G91" s="4">
        <v>2600</v>
      </c>
      <c r="H91" s="13">
        <f t="shared" si="24"/>
        <v>584.67999999999995</v>
      </c>
      <c r="I91">
        <v>974</v>
      </c>
      <c r="J91">
        <v>1412</v>
      </c>
      <c r="K91">
        <v>1719</v>
      </c>
      <c r="L91">
        <v>2377</v>
      </c>
    </row>
    <row r="92" spans="1:12" x14ac:dyDescent="0.3">
      <c r="A92" s="39">
        <f t="shared" si="19"/>
        <v>1754.0399999999997</v>
      </c>
      <c r="C92" s="3">
        <f t="shared" si="20"/>
        <v>2922</v>
      </c>
      <c r="D92" s="3">
        <f t="shared" si="21"/>
        <v>4236</v>
      </c>
      <c r="E92" s="3">
        <f t="shared" si="22"/>
        <v>5157</v>
      </c>
      <c r="F92" s="3">
        <f t="shared" si="23"/>
        <v>7131</v>
      </c>
      <c r="G92" s="4">
        <v>3000</v>
      </c>
      <c r="H92" s="13">
        <f t="shared" si="24"/>
        <v>584.67999999999995</v>
      </c>
      <c r="I92">
        <v>974</v>
      </c>
      <c r="J92">
        <v>1412</v>
      </c>
      <c r="K92">
        <v>1719</v>
      </c>
      <c r="L92">
        <v>2377</v>
      </c>
    </row>
    <row r="93" spans="1:12" ht="21" thickBot="1" x14ac:dyDescent="0.35">
      <c r="A93" s="4"/>
      <c r="C93" s="4"/>
      <c r="D93" s="4"/>
      <c r="E93" s="4"/>
      <c r="F93" s="4"/>
    </row>
    <row r="94" spans="1:12" ht="26.1" customHeight="1" thickBot="1" x14ac:dyDescent="0.35">
      <c r="A94" s="8" t="s">
        <v>1</v>
      </c>
      <c r="B94" s="9"/>
      <c r="C94" s="11"/>
      <c r="D94" s="9"/>
      <c r="E94" s="9"/>
      <c r="F94" s="10"/>
    </row>
    <row r="95" spans="1:12" ht="26.1" customHeight="1" thickBot="1" x14ac:dyDescent="0.35">
      <c r="A95" s="8">
        <v>10</v>
      </c>
      <c r="B95" s="9"/>
      <c r="C95" s="9">
        <v>11</v>
      </c>
      <c r="D95" s="9">
        <v>21</v>
      </c>
      <c r="E95" s="9">
        <v>22</v>
      </c>
      <c r="F95" s="10">
        <v>33</v>
      </c>
      <c r="H95" s="15">
        <v>10</v>
      </c>
      <c r="I95" s="9">
        <v>11</v>
      </c>
      <c r="J95" s="9">
        <v>21</v>
      </c>
      <c r="K95" s="9">
        <v>22</v>
      </c>
      <c r="L95" s="10">
        <v>33</v>
      </c>
    </row>
    <row r="96" spans="1:12" x14ac:dyDescent="0.3">
      <c r="A96" s="39">
        <f>(G96*H96)/1000</f>
        <v>86.394000000000005</v>
      </c>
      <c r="C96" s="3">
        <f>(G96*I96)/1000</f>
        <v>124</v>
      </c>
      <c r="D96" s="3">
        <f>(G96*J96)/1000</f>
        <v>201.6</v>
      </c>
      <c r="E96" s="3">
        <f>(G96*K96)/1000</f>
        <v>240.4</v>
      </c>
      <c r="F96" s="3">
        <f>(G96*L96)/1000</f>
        <v>346.8</v>
      </c>
      <c r="G96" s="12">
        <v>400</v>
      </c>
      <c r="H96" s="13">
        <f>231*0.935</f>
        <v>215.98500000000001</v>
      </c>
      <c r="I96">
        <v>310</v>
      </c>
      <c r="J96">
        <v>504</v>
      </c>
      <c r="K96">
        <v>601</v>
      </c>
      <c r="L96">
        <v>867</v>
      </c>
    </row>
    <row r="97" spans="1:12" x14ac:dyDescent="0.3">
      <c r="A97" s="39">
        <f t="shared" ref="A97:A114" si="25">(G97*H97)/1000</f>
        <v>108.57</v>
      </c>
      <c r="C97" s="3">
        <f t="shared" ref="C97:C114" si="26">(G97*I97)/1000</f>
        <v>155</v>
      </c>
      <c r="D97" s="3">
        <f t="shared" ref="D97:D114" si="27">(G97*J97)/1000</f>
        <v>252</v>
      </c>
      <c r="E97" s="3">
        <f t="shared" ref="E97:E114" si="28">(G97*K97)/1000</f>
        <v>300.5</v>
      </c>
      <c r="F97" s="3">
        <f t="shared" ref="F97:F114" si="29">(G97*L97)/1000</f>
        <v>433.5</v>
      </c>
      <c r="G97" s="12">
        <v>500</v>
      </c>
      <c r="H97" s="13">
        <f>231*0.94</f>
        <v>217.14</v>
      </c>
      <c r="I97">
        <v>310</v>
      </c>
      <c r="J97">
        <v>504</v>
      </c>
      <c r="K97">
        <v>601</v>
      </c>
      <c r="L97">
        <v>867</v>
      </c>
    </row>
    <row r="98" spans="1:12" x14ac:dyDescent="0.3">
      <c r="A98" s="39">
        <f t="shared" si="25"/>
        <v>130.56119999999999</v>
      </c>
      <c r="C98" s="3">
        <f t="shared" si="26"/>
        <v>186</v>
      </c>
      <c r="D98" s="3">
        <f t="shared" si="27"/>
        <v>302.39999999999998</v>
      </c>
      <c r="E98" s="3">
        <f t="shared" si="28"/>
        <v>360.6</v>
      </c>
      <c r="F98" s="3">
        <f t="shared" si="29"/>
        <v>520.20000000000005</v>
      </c>
      <c r="G98" s="12">
        <v>600</v>
      </c>
      <c r="H98" s="13">
        <f>231*0.942</f>
        <v>217.60199999999998</v>
      </c>
      <c r="I98">
        <v>310</v>
      </c>
      <c r="J98">
        <v>504</v>
      </c>
      <c r="K98">
        <v>601</v>
      </c>
      <c r="L98">
        <v>867</v>
      </c>
    </row>
    <row r="99" spans="1:12" x14ac:dyDescent="0.3">
      <c r="A99" s="39">
        <f t="shared" si="25"/>
        <v>152.32139999999998</v>
      </c>
      <c r="C99" s="3">
        <f t="shared" si="26"/>
        <v>217</v>
      </c>
      <c r="D99" s="3">
        <f t="shared" si="27"/>
        <v>352.8</v>
      </c>
      <c r="E99" s="3">
        <f t="shared" si="28"/>
        <v>420.7</v>
      </c>
      <c r="F99" s="3">
        <f t="shared" si="29"/>
        <v>606.9</v>
      </c>
      <c r="G99" s="12">
        <v>700</v>
      </c>
      <c r="H99" s="13">
        <f>231*0.942</f>
        <v>217.60199999999998</v>
      </c>
      <c r="I99">
        <v>310</v>
      </c>
      <c r="J99">
        <v>504</v>
      </c>
      <c r="K99">
        <v>601</v>
      </c>
      <c r="L99">
        <v>867</v>
      </c>
    </row>
    <row r="100" spans="1:12" x14ac:dyDescent="0.3">
      <c r="A100" s="39">
        <f t="shared" si="25"/>
        <v>174.08159999999998</v>
      </c>
      <c r="C100" s="3">
        <f t="shared" si="26"/>
        <v>248</v>
      </c>
      <c r="D100" s="3">
        <f t="shared" si="27"/>
        <v>403.2</v>
      </c>
      <c r="E100" s="3">
        <f t="shared" si="28"/>
        <v>480.8</v>
      </c>
      <c r="F100" s="3">
        <f t="shared" si="29"/>
        <v>693.6</v>
      </c>
      <c r="G100" s="12">
        <v>800</v>
      </c>
      <c r="H100" s="13">
        <f>231*0.942</f>
        <v>217.60199999999998</v>
      </c>
      <c r="I100">
        <v>310</v>
      </c>
      <c r="J100">
        <v>504</v>
      </c>
      <c r="K100">
        <v>601</v>
      </c>
      <c r="L100">
        <v>867</v>
      </c>
    </row>
    <row r="101" spans="1:12" x14ac:dyDescent="0.3">
      <c r="A101" s="39">
        <f t="shared" si="25"/>
        <v>195.42599999999999</v>
      </c>
      <c r="C101" s="3">
        <f t="shared" si="26"/>
        <v>279</v>
      </c>
      <c r="D101" s="3">
        <f t="shared" si="27"/>
        <v>453.6</v>
      </c>
      <c r="E101" s="3">
        <f t="shared" si="28"/>
        <v>540.9</v>
      </c>
      <c r="F101" s="3">
        <f t="shared" si="29"/>
        <v>780.3</v>
      </c>
      <c r="G101" s="12">
        <v>900</v>
      </c>
      <c r="H101" s="13">
        <f>231*0.94</f>
        <v>217.14</v>
      </c>
      <c r="I101">
        <v>310</v>
      </c>
      <c r="J101">
        <v>504</v>
      </c>
      <c r="K101">
        <v>601</v>
      </c>
      <c r="L101">
        <v>867</v>
      </c>
    </row>
    <row r="102" spans="1:12" x14ac:dyDescent="0.3">
      <c r="A102" s="39">
        <f t="shared" si="25"/>
        <v>217.14</v>
      </c>
      <c r="C102" s="3">
        <f t="shared" si="26"/>
        <v>310</v>
      </c>
      <c r="D102" s="3">
        <f t="shared" si="27"/>
        <v>504</v>
      </c>
      <c r="E102" s="3">
        <f t="shared" si="28"/>
        <v>601</v>
      </c>
      <c r="F102" s="3">
        <f t="shared" si="29"/>
        <v>867</v>
      </c>
      <c r="G102" s="12">
        <v>1000</v>
      </c>
      <c r="H102" s="13">
        <f t="shared" ref="H102:H114" si="30">231*0.94</f>
        <v>217.14</v>
      </c>
      <c r="I102">
        <v>310</v>
      </c>
      <c r="J102">
        <v>504</v>
      </c>
      <c r="K102">
        <v>601</v>
      </c>
      <c r="L102">
        <v>867</v>
      </c>
    </row>
    <row r="103" spans="1:12" x14ac:dyDescent="0.3">
      <c r="A103" s="39">
        <f t="shared" si="25"/>
        <v>238.85399999999998</v>
      </c>
      <c r="C103" s="3">
        <f t="shared" si="26"/>
        <v>341</v>
      </c>
      <c r="D103" s="3">
        <f t="shared" si="27"/>
        <v>554.4</v>
      </c>
      <c r="E103" s="3">
        <f t="shared" si="28"/>
        <v>661.1</v>
      </c>
      <c r="F103" s="3">
        <f t="shared" si="29"/>
        <v>953.7</v>
      </c>
      <c r="G103" s="12">
        <v>1100</v>
      </c>
      <c r="H103" s="13">
        <f t="shared" si="30"/>
        <v>217.14</v>
      </c>
      <c r="I103">
        <v>310</v>
      </c>
      <c r="J103">
        <v>504</v>
      </c>
      <c r="K103">
        <v>601</v>
      </c>
      <c r="L103">
        <v>867</v>
      </c>
    </row>
    <row r="104" spans="1:12" x14ac:dyDescent="0.3">
      <c r="A104" s="39">
        <f>(G104*H104)/1000</f>
        <v>260.56799999999998</v>
      </c>
      <c r="C104" s="3">
        <f>(G104*I104)/1000</f>
        <v>372</v>
      </c>
      <c r="D104" s="3">
        <f t="shared" si="27"/>
        <v>604.79999999999995</v>
      </c>
      <c r="E104" s="3">
        <f t="shared" si="28"/>
        <v>721.2</v>
      </c>
      <c r="F104" s="3">
        <f t="shared" si="29"/>
        <v>1040.4000000000001</v>
      </c>
      <c r="G104" s="12">
        <v>1200</v>
      </c>
      <c r="H104" s="13">
        <f t="shared" si="30"/>
        <v>217.14</v>
      </c>
      <c r="I104">
        <v>310</v>
      </c>
      <c r="J104">
        <v>504</v>
      </c>
      <c r="K104">
        <v>601</v>
      </c>
      <c r="L104">
        <v>867</v>
      </c>
    </row>
    <row r="105" spans="1:12" x14ac:dyDescent="0.3">
      <c r="A105" s="39">
        <f>(G105*H105)/1000</f>
        <v>282.28199999999998</v>
      </c>
      <c r="C105" s="3">
        <f>(G105*I105)/1000</f>
        <v>403</v>
      </c>
      <c r="D105" s="3">
        <f t="shared" si="27"/>
        <v>655.20000000000005</v>
      </c>
      <c r="E105" s="3">
        <f t="shared" si="28"/>
        <v>781.3</v>
      </c>
      <c r="F105" s="3">
        <f t="shared" si="29"/>
        <v>1127.0999999999999</v>
      </c>
      <c r="G105" s="12">
        <v>1300</v>
      </c>
      <c r="H105" s="13">
        <v>217.14</v>
      </c>
      <c r="I105">
        <v>310</v>
      </c>
      <c r="J105">
        <v>504</v>
      </c>
      <c r="K105">
        <v>601</v>
      </c>
      <c r="L105">
        <v>867</v>
      </c>
    </row>
    <row r="106" spans="1:12" x14ac:dyDescent="0.3">
      <c r="A106" s="39">
        <f t="shared" si="25"/>
        <v>303.99599999999998</v>
      </c>
      <c r="C106" s="3">
        <f t="shared" si="26"/>
        <v>434</v>
      </c>
      <c r="D106" s="3">
        <f t="shared" si="27"/>
        <v>705.6</v>
      </c>
      <c r="E106" s="3">
        <f t="shared" si="28"/>
        <v>841.4</v>
      </c>
      <c r="F106" s="3">
        <f t="shared" si="29"/>
        <v>1213.8</v>
      </c>
      <c r="G106" s="12">
        <v>1400</v>
      </c>
      <c r="H106" s="13">
        <f t="shared" si="30"/>
        <v>217.14</v>
      </c>
      <c r="I106">
        <v>310</v>
      </c>
      <c r="J106">
        <v>504</v>
      </c>
      <c r="K106">
        <v>601</v>
      </c>
      <c r="L106">
        <v>867</v>
      </c>
    </row>
    <row r="107" spans="1:12" x14ac:dyDescent="0.3">
      <c r="A107" s="39">
        <f t="shared" si="25"/>
        <v>325.70999999999998</v>
      </c>
      <c r="C107" s="3">
        <f t="shared" si="26"/>
        <v>465</v>
      </c>
      <c r="D107" s="3">
        <f t="shared" si="27"/>
        <v>756</v>
      </c>
      <c r="E107" s="3">
        <f t="shared" si="28"/>
        <v>901.5</v>
      </c>
      <c r="F107" s="3">
        <f t="shared" si="29"/>
        <v>1300.5</v>
      </c>
      <c r="G107" s="12">
        <v>1500</v>
      </c>
      <c r="H107" s="13">
        <v>217.14</v>
      </c>
      <c r="I107">
        <v>310</v>
      </c>
      <c r="J107">
        <v>504</v>
      </c>
      <c r="K107">
        <v>601</v>
      </c>
      <c r="L107">
        <v>867</v>
      </c>
    </row>
    <row r="108" spans="1:12" x14ac:dyDescent="0.3">
      <c r="A108" s="39">
        <f t="shared" si="25"/>
        <v>347.42399999999998</v>
      </c>
      <c r="C108" s="3">
        <f t="shared" si="26"/>
        <v>496</v>
      </c>
      <c r="D108" s="3">
        <f t="shared" si="27"/>
        <v>806.4</v>
      </c>
      <c r="E108" s="3">
        <f t="shared" si="28"/>
        <v>961.6</v>
      </c>
      <c r="F108" s="3">
        <f t="shared" si="29"/>
        <v>1387.2</v>
      </c>
      <c r="G108" s="12">
        <v>1600</v>
      </c>
      <c r="H108" s="13">
        <f t="shared" si="30"/>
        <v>217.14</v>
      </c>
      <c r="I108">
        <v>310</v>
      </c>
      <c r="J108">
        <v>504</v>
      </c>
      <c r="K108">
        <v>601</v>
      </c>
      <c r="L108">
        <v>867</v>
      </c>
    </row>
    <row r="109" spans="1:12" x14ac:dyDescent="0.3">
      <c r="A109" s="39">
        <f t="shared" si="25"/>
        <v>369.13799999999998</v>
      </c>
      <c r="C109" s="3">
        <f t="shared" si="26"/>
        <v>527</v>
      </c>
      <c r="D109" s="3">
        <f t="shared" si="27"/>
        <v>856.8</v>
      </c>
      <c r="E109" s="3">
        <f t="shared" si="28"/>
        <v>1021.7</v>
      </c>
      <c r="F109" s="3">
        <f t="shared" si="29"/>
        <v>1473.9</v>
      </c>
      <c r="G109" s="12">
        <v>1700</v>
      </c>
      <c r="H109" s="13">
        <v>217.14</v>
      </c>
      <c r="I109">
        <v>310</v>
      </c>
      <c r="J109">
        <v>504</v>
      </c>
      <c r="K109">
        <v>601</v>
      </c>
      <c r="L109">
        <v>867</v>
      </c>
    </row>
    <row r="110" spans="1:12" x14ac:dyDescent="0.3">
      <c r="A110" s="39">
        <f t="shared" si="25"/>
        <v>390.85199999999998</v>
      </c>
      <c r="C110" s="3">
        <f t="shared" si="26"/>
        <v>558</v>
      </c>
      <c r="D110" s="3">
        <f t="shared" si="27"/>
        <v>907.2</v>
      </c>
      <c r="E110" s="3">
        <f t="shared" si="28"/>
        <v>1081.8</v>
      </c>
      <c r="F110" s="3">
        <f t="shared" si="29"/>
        <v>1560.6</v>
      </c>
      <c r="G110" s="12">
        <v>1800</v>
      </c>
      <c r="H110" s="13">
        <f t="shared" si="30"/>
        <v>217.14</v>
      </c>
      <c r="I110">
        <v>310</v>
      </c>
      <c r="J110">
        <v>504</v>
      </c>
      <c r="K110">
        <v>601</v>
      </c>
      <c r="L110">
        <v>867</v>
      </c>
    </row>
    <row r="111" spans="1:12" x14ac:dyDescent="0.3">
      <c r="A111" s="39">
        <f t="shared" si="25"/>
        <v>434.28</v>
      </c>
      <c r="C111" s="3">
        <f t="shared" si="26"/>
        <v>620</v>
      </c>
      <c r="D111" s="3">
        <f t="shared" si="27"/>
        <v>1008</v>
      </c>
      <c r="E111" s="3">
        <f t="shared" si="28"/>
        <v>1202</v>
      </c>
      <c r="F111" s="3">
        <f t="shared" si="29"/>
        <v>1734</v>
      </c>
      <c r="G111" s="12">
        <v>2000</v>
      </c>
      <c r="H111" s="13">
        <f t="shared" si="30"/>
        <v>217.14</v>
      </c>
      <c r="I111">
        <v>310</v>
      </c>
      <c r="J111">
        <v>504</v>
      </c>
      <c r="K111">
        <v>601</v>
      </c>
      <c r="L111">
        <v>867</v>
      </c>
    </row>
    <row r="112" spans="1:12" x14ac:dyDescent="0.3">
      <c r="A112" s="39">
        <f t="shared" si="25"/>
        <v>499.42199999999997</v>
      </c>
      <c r="C112" s="3">
        <f t="shared" si="26"/>
        <v>713</v>
      </c>
      <c r="D112" s="3">
        <f t="shared" si="27"/>
        <v>1159.2</v>
      </c>
      <c r="E112" s="3">
        <f t="shared" si="28"/>
        <v>1382.3</v>
      </c>
      <c r="F112" s="3">
        <f t="shared" si="29"/>
        <v>1994.1</v>
      </c>
      <c r="G112" s="4">
        <v>2300</v>
      </c>
      <c r="H112" s="13">
        <f t="shared" si="30"/>
        <v>217.14</v>
      </c>
      <c r="I112">
        <v>310</v>
      </c>
      <c r="J112">
        <v>504</v>
      </c>
      <c r="K112">
        <v>601</v>
      </c>
      <c r="L112">
        <v>867</v>
      </c>
    </row>
    <row r="113" spans="1:12" x14ac:dyDescent="0.3">
      <c r="A113" s="39">
        <f t="shared" si="25"/>
        <v>564.56399999999996</v>
      </c>
      <c r="C113" s="3">
        <f t="shared" si="26"/>
        <v>806</v>
      </c>
      <c r="D113" s="3">
        <f t="shared" si="27"/>
        <v>1310.4000000000001</v>
      </c>
      <c r="E113" s="3">
        <f t="shared" si="28"/>
        <v>1562.6</v>
      </c>
      <c r="F113" s="3">
        <f t="shared" si="29"/>
        <v>2254.1999999999998</v>
      </c>
      <c r="G113" s="4">
        <v>2600</v>
      </c>
      <c r="H113" s="13">
        <f t="shared" si="30"/>
        <v>217.14</v>
      </c>
      <c r="I113">
        <v>310</v>
      </c>
      <c r="J113">
        <v>504</v>
      </c>
      <c r="K113">
        <v>601</v>
      </c>
      <c r="L113">
        <v>867</v>
      </c>
    </row>
    <row r="114" spans="1:12" x14ac:dyDescent="0.3">
      <c r="A114" s="39">
        <f t="shared" si="25"/>
        <v>651.41999999999996</v>
      </c>
      <c r="C114" s="3">
        <f t="shared" si="26"/>
        <v>930</v>
      </c>
      <c r="D114" s="3">
        <f t="shared" si="27"/>
        <v>1512</v>
      </c>
      <c r="E114" s="3">
        <f t="shared" si="28"/>
        <v>1803</v>
      </c>
      <c r="F114" s="3">
        <f t="shared" si="29"/>
        <v>2601</v>
      </c>
      <c r="G114" s="4">
        <v>3000</v>
      </c>
      <c r="H114" s="13">
        <f t="shared" si="30"/>
        <v>217.14</v>
      </c>
      <c r="I114">
        <v>310</v>
      </c>
      <c r="J114">
        <v>504</v>
      </c>
      <c r="K114">
        <v>601</v>
      </c>
      <c r="L114">
        <v>867</v>
      </c>
    </row>
    <row r="115" spans="1:12" ht="21" thickBot="1" x14ac:dyDescent="0.35"/>
    <row r="116" spans="1:12" ht="21" thickBot="1" x14ac:dyDescent="0.35">
      <c r="A116" s="19" t="s">
        <v>20</v>
      </c>
      <c r="B116" s="20"/>
      <c r="C116" s="21"/>
      <c r="D116" s="20"/>
      <c r="E116" s="20"/>
      <c r="F116" s="22"/>
    </row>
    <row r="117" spans="1:12" ht="21" thickBot="1" x14ac:dyDescent="0.35">
      <c r="A117" s="8">
        <v>10</v>
      </c>
      <c r="B117" s="9"/>
      <c r="C117" s="9">
        <v>11</v>
      </c>
      <c r="D117" s="9">
        <v>21</v>
      </c>
      <c r="E117" s="9">
        <v>22</v>
      </c>
      <c r="F117" s="10">
        <v>33</v>
      </c>
      <c r="H117" s="15"/>
      <c r="I117" s="9"/>
      <c r="J117" s="9"/>
      <c r="K117" s="9"/>
      <c r="L117" s="10"/>
    </row>
    <row r="118" spans="1:12" x14ac:dyDescent="0.3">
      <c r="A118" s="3">
        <v>275</v>
      </c>
      <c r="C118" s="3">
        <v>464</v>
      </c>
      <c r="D118" s="3">
        <v>655</v>
      </c>
      <c r="E118" s="3">
        <v>796</v>
      </c>
      <c r="F118" s="3">
        <v>1118</v>
      </c>
      <c r="G118" s="12">
        <v>400</v>
      </c>
    </row>
    <row r="119" spans="1:12" x14ac:dyDescent="0.3">
      <c r="A119" s="3">
        <v>344</v>
      </c>
      <c r="C119" s="3">
        <v>581</v>
      </c>
      <c r="D119" s="3">
        <v>819</v>
      </c>
      <c r="E119" s="3">
        <v>997</v>
      </c>
      <c r="F119" s="3">
        <v>1397</v>
      </c>
      <c r="G119" s="12">
        <v>500</v>
      </c>
    </row>
    <row r="120" spans="1:12" x14ac:dyDescent="0.3">
      <c r="A120" s="3">
        <v>412</v>
      </c>
      <c r="C120" s="3">
        <v>697</v>
      </c>
      <c r="D120" s="3">
        <v>963</v>
      </c>
      <c r="E120" s="3">
        <v>1197</v>
      </c>
      <c r="F120" s="3">
        <v>1676</v>
      </c>
      <c r="G120" s="12">
        <v>600</v>
      </c>
    </row>
    <row r="121" spans="1:12" x14ac:dyDescent="0.3">
      <c r="A121" s="3">
        <v>481</v>
      </c>
      <c r="C121" s="3">
        <v>827</v>
      </c>
      <c r="D121" s="3">
        <v>1147</v>
      </c>
      <c r="E121" s="3">
        <v>1397</v>
      </c>
      <c r="F121" s="3">
        <v>1956</v>
      </c>
      <c r="G121" s="12">
        <v>700</v>
      </c>
    </row>
    <row r="122" spans="1:12" x14ac:dyDescent="0.3">
      <c r="A122" s="3">
        <v>550</v>
      </c>
      <c r="C122" s="3">
        <v>929</v>
      </c>
      <c r="D122" s="3">
        <v>1310</v>
      </c>
      <c r="E122" s="3">
        <v>1598</v>
      </c>
      <c r="F122" s="3">
        <v>2235</v>
      </c>
      <c r="G122" s="12">
        <v>800</v>
      </c>
    </row>
    <row r="123" spans="1:12" x14ac:dyDescent="0.3">
      <c r="A123" s="3">
        <v>618</v>
      </c>
      <c r="C123" s="3">
        <v>1063</v>
      </c>
      <c r="D123" s="3">
        <v>1474</v>
      </c>
      <c r="E123" s="3">
        <v>1796</v>
      </c>
      <c r="F123" s="3">
        <v>2524</v>
      </c>
      <c r="G123" s="12">
        <v>900</v>
      </c>
    </row>
    <row r="124" spans="1:12" x14ac:dyDescent="0.3">
      <c r="A124" s="3">
        <v>687</v>
      </c>
      <c r="C124" s="3">
        <v>1181</v>
      </c>
      <c r="D124" s="3">
        <v>1638</v>
      </c>
      <c r="E124" s="3">
        <v>1995</v>
      </c>
      <c r="F124" s="3">
        <v>2794</v>
      </c>
      <c r="G124" s="12">
        <v>1000</v>
      </c>
    </row>
    <row r="125" spans="1:12" x14ac:dyDescent="0.3">
      <c r="A125" s="3">
        <v>756</v>
      </c>
      <c r="C125" s="3">
        <v>1299</v>
      </c>
      <c r="D125" s="3">
        <v>1802</v>
      </c>
      <c r="E125" s="3">
        <v>2194</v>
      </c>
      <c r="F125" s="3">
        <v>3073</v>
      </c>
      <c r="G125" s="12">
        <v>1100</v>
      </c>
    </row>
    <row r="126" spans="1:12" x14ac:dyDescent="0.3">
      <c r="A126" s="3">
        <v>824</v>
      </c>
      <c r="C126" s="3">
        <v>1393</v>
      </c>
      <c r="D126" s="3">
        <v>1985</v>
      </c>
      <c r="E126" s="3">
        <v>2394</v>
      </c>
      <c r="F126" s="3">
        <v>3353</v>
      </c>
      <c r="G126" s="12">
        <v>1200</v>
      </c>
    </row>
    <row r="127" spans="1:12" x14ac:dyDescent="0.3">
      <c r="A127" s="3">
        <v>962</v>
      </c>
      <c r="C127" s="3">
        <v>1628</v>
      </c>
      <c r="D127" s="3">
        <v>2293</v>
      </c>
      <c r="E127" s="3">
        <v>2793</v>
      </c>
      <c r="F127" s="3">
        <v>3911</v>
      </c>
      <c r="G127" s="12">
        <v>1400</v>
      </c>
    </row>
    <row r="128" spans="1:12" x14ac:dyDescent="0.3">
      <c r="A128" s="3">
        <v>1099</v>
      </c>
      <c r="C128" s="3">
        <v>1858</v>
      </c>
      <c r="D128" s="3">
        <v>2620</v>
      </c>
      <c r="E128" s="3">
        <v>3192</v>
      </c>
      <c r="F128" s="3">
        <v>4470</v>
      </c>
      <c r="G128" s="12">
        <v>1600</v>
      </c>
    </row>
    <row r="129" spans="1:12" x14ac:dyDescent="0.3">
      <c r="A129" s="3">
        <v>1237</v>
      </c>
      <c r="C129" s="3">
        <v>2090</v>
      </c>
      <c r="D129" s="3">
        <v>2948</v>
      </c>
      <c r="E129" s="3">
        <v>3591</v>
      </c>
      <c r="F129" s="3">
        <v>5029</v>
      </c>
      <c r="G129" s="12">
        <v>1800</v>
      </c>
    </row>
    <row r="130" spans="1:12" x14ac:dyDescent="0.3">
      <c r="A130" s="3">
        <v>1374</v>
      </c>
      <c r="C130" s="3">
        <v>2322</v>
      </c>
      <c r="D130" s="3">
        <v>3275</v>
      </c>
      <c r="E130" s="3">
        <v>3990</v>
      </c>
      <c r="F130" s="3">
        <v>5588</v>
      </c>
      <c r="G130" s="12">
        <v>2000</v>
      </c>
    </row>
    <row r="131" spans="1:12" x14ac:dyDescent="0.3">
      <c r="A131" s="3">
        <v>1580</v>
      </c>
      <c r="C131" s="3">
        <v>2671</v>
      </c>
      <c r="D131" s="3">
        <v>3766</v>
      </c>
      <c r="E131" s="3">
        <v>4588</v>
      </c>
      <c r="F131" s="3">
        <v>6426</v>
      </c>
      <c r="G131" s="4">
        <v>2300</v>
      </c>
    </row>
    <row r="132" spans="1:12" x14ac:dyDescent="0.3">
      <c r="A132" s="3">
        <v>1786</v>
      </c>
      <c r="C132" s="3">
        <v>3019</v>
      </c>
      <c r="D132" s="3">
        <v>4258</v>
      </c>
      <c r="E132" s="3">
        <v>5166</v>
      </c>
      <c r="F132" s="3">
        <v>7264</v>
      </c>
      <c r="G132" s="4">
        <v>2600</v>
      </c>
    </row>
    <row r="133" spans="1:12" x14ac:dyDescent="0.3">
      <c r="A133" s="3">
        <v>2061</v>
      </c>
      <c r="C133" s="3">
        <v>3484</v>
      </c>
      <c r="D133" s="3">
        <v>4913</v>
      </c>
      <c r="E133" s="3">
        <v>5984</v>
      </c>
      <c r="F133" s="3">
        <v>8381</v>
      </c>
      <c r="G133" s="4">
        <v>3000</v>
      </c>
    </row>
    <row r="134" spans="1:12" ht="21" thickBot="1" x14ac:dyDescent="0.35"/>
    <row r="135" spans="1:12" ht="21" thickBot="1" x14ac:dyDescent="0.35">
      <c r="A135" s="19" t="s">
        <v>21</v>
      </c>
      <c r="B135" s="20"/>
      <c r="C135" s="21"/>
      <c r="D135" s="20"/>
      <c r="E135" s="20"/>
      <c r="F135" s="22"/>
    </row>
    <row r="136" spans="1:12" ht="21" thickBot="1" x14ac:dyDescent="0.35">
      <c r="A136" s="8">
        <v>10</v>
      </c>
      <c r="B136" s="9"/>
      <c r="C136" s="9">
        <v>11</v>
      </c>
      <c r="D136" s="9">
        <v>21</v>
      </c>
      <c r="E136" s="9">
        <v>22</v>
      </c>
      <c r="F136" s="10">
        <v>33</v>
      </c>
      <c r="H136" s="15">
        <v>10</v>
      </c>
      <c r="I136" s="9">
        <v>11</v>
      </c>
      <c r="J136" s="9">
        <v>21</v>
      </c>
      <c r="K136" s="9">
        <v>22</v>
      </c>
      <c r="L136" s="10">
        <v>33</v>
      </c>
    </row>
    <row r="137" spans="1:12" x14ac:dyDescent="0.3">
      <c r="A137" s="3">
        <v>350</v>
      </c>
      <c r="C137" s="3">
        <v>569</v>
      </c>
      <c r="D137" s="3">
        <v>812</v>
      </c>
      <c r="E137" s="3">
        <v>959</v>
      </c>
      <c r="F137" s="3">
        <v>1347</v>
      </c>
      <c r="G137" s="12">
        <v>400</v>
      </c>
    </row>
    <row r="138" spans="1:12" x14ac:dyDescent="0.3">
      <c r="A138" s="3">
        <v>438</v>
      </c>
      <c r="C138" s="3">
        <v>711</v>
      </c>
      <c r="D138" s="3">
        <v>1015</v>
      </c>
      <c r="E138" s="3">
        <v>1199</v>
      </c>
      <c r="F138" s="3">
        <v>1638</v>
      </c>
      <c r="G138" s="12">
        <v>500</v>
      </c>
    </row>
    <row r="139" spans="1:12" x14ac:dyDescent="0.3">
      <c r="A139" s="3">
        <v>526</v>
      </c>
      <c r="C139" s="3">
        <v>853</v>
      </c>
      <c r="D139" s="3">
        <v>1218</v>
      </c>
      <c r="E139" s="3">
        <v>1439</v>
      </c>
      <c r="F139" s="3">
        <v>2020</v>
      </c>
      <c r="G139" s="12">
        <v>600</v>
      </c>
    </row>
    <row r="140" spans="1:12" x14ac:dyDescent="0.3">
      <c r="A140" s="3">
        <v>613</v>
      </c>
      <c r="C140" s="3">
        <v>995</v>
      </c>
      <c r="D140" s="3">
        <v>1421</v>
      </c>
      <c r="E140" s="3">
        <v>1679</v>
      </c>
      <c r="F140" s="3">
        <v>2357</v>
      </c>
      <c r="G140" s="12">
        <v>700</v>
      </c>
    </row>
    <row r="141" spans="1:12" x14ac:dyDescent="0.3">
      <c r="A141" s="3">
        <v>701</v>
      </c>
      <c r="C141" s="3">
        <v>1137</v>
      </c>
      <c r="D141" s="3">
        <v>1624</v>
      </c>
      <c r="E141" s="3">
        <v>1919</v>
      </c>
      <c r="F141" s="3">
        <v>2694</v>
      </c>
      <c r="G141" s="12">
        <v>800</v>
      </c>
    </row>
    <row r="142" spans="1:12" x14ac:dyDescent="0.3">
      <c r="A142" s="3">
        <v>788</v>
      </c>
      <c r="C142" s="3">
        <v>1280</v>
      </c>
      <c r="D142" s="3">
        <v>1827</v>
      </c>
      <c r="E142" s="3">
        <v>2159</v>
      </c>
      <c r="F142" s="3">
        <v>3030</v>
      </c>
      <c r="G142" s="12">
        <v>900</v>
      </c>
    </row>
    <row r="143" spans="1:12" x14ac:dyDescent="0.3">
      <c r="A143" s="3">
        <v>876</v>
      </c>
      <c r="C143" s="3">
        <v>1422</v>
      </c>
      <c r="D143" s="3">
        <v>2030</v>
      </c>
      <c r="E143" s="3">
        <v>2399</v>
      </c>
      <c r="F143" s="3">
        <v>3367</v>
      </c>
      <c r="G143" s="12">
        <v>1000</v>
      </c>
    </row>
    <row r="144" spans="1:12" x14ac:dyDescent="0.3">
      <c r="A144" s="3">
        <v>964</v>
      </c>
      <c r="C144" s="3">
        <v>1564</v>
      </c>
      <c r="D144" s="3">
        <v>2233</v>
      </c>
      <c r="E144" s="3">
        <v>2639</v>
      </c>
      <c r="F144" s="3">
        <v>3704</v>
      </c>
      <c r="G144" s="12">
        <v>1100</v>
      </c>
    </row>
    <row r="145" spans="1:7" x14ac:dyDescent="0.3">
      <c r="A145" s="3">
        <v>1051</v>
      </c>
      <c r="C145" s="3">
        <v>1706</v>
      </c>
      <c r="D145" s="3">
        <v>2436</v>
      </c>
      <c r="E145" s="3">
        <v>2878</v>
      </c>
      <c r="F145" s="3">
        <v>4040</v>
      </c>
      <c r="G145" s="12">
        <v>1200</v>
      </c>
    </row>
    <row r="146" spans="1:7" x14ac:dyDescent="0.3">
      <c r="A146" s="3">
        <v>1227</v>
      </c>
      <c r="C146" s="3">
        <v>1990</v>
      </c>
      <c r="D146" s="3">
        <v>2841</v>
      </c>
      <c r="E146" s="3">
        <v>3358</v>
      </c>
      <c r="F146" s="3">
        <v>4714</v>
      </c>
      <c r="G146" s="12">
        <v>1400</v>
      </c>
    </row>
    <row r="147" spans="1:7" x14ac:dyDescent="0.3">
      <c r="A147" s="3">
        <v>1402</v>
      </c>
      <c r="C147" s="3">
        <v>2275</v>
      </c>
      <c r="D147" s="3">
        <v>3247</v>
      </c>
      <c r="E147" s="3">
        <v>3838</v>
      </c>
      <c r="F147" s="3">
        <v>5387</v>
      </c>
      <c r="G147" s="12">
        <v>1600</v>
      </c>
    </row>
    <row r="148" spans="1:7" x14ac:dyDescent="0.3">
      <c r="A148" s="3">
        <v>1577</v>
      </c>
      <c r="C148" s="3">
        <v>2559</v>
      </c>
      <c r="D148" s="3">
        <v>3653</v>
      </c>
      <c r="E148" s="3">
        <v>4317</v>
      </c>
      <c r="F148" s="3">
        <v>6060</v>
      </c>
      <c r="G148" s="12">
        <v>1800</v>
      </c>
    </row>
    <row r="149" spans="1:7" x14ac:dyDescent="0.3">
      <c r="A149" s="3">
        <v>1752</v>
      </c>
      <c r="C149" s="3">
        <v>2843</v>
      </c>
      <c r="D149" s="3">
        <v>4059</v>
      </c>
      <c r="E149" s="3">
        <v>4997</v>
      </c>
      <c r="F149" s="3">
        <v>6734</v>
      </c>
      <c r="G149" s="12">
        <v>2000</v>
      </c>
    </row>
    <row r="150" spans="1:7" x14ac:dyDescent="0.3">
      <c r="A150" s="3">
        <v>2015</v>
      </c>
      <c r="C150" s="3">
        <v>3270</v>
      </c>
      <c r="D150" s="3">
        <v>4668</v>
      </c>
      <c r="E150" s="3">
        <v>5517</v>
      </c>
      <c r="F150" s="3">
        <v>7744</v>
      </c>
      <c r="G150" s="4">
        <v>2300</v>
      </c>
    </row>
    <row r="151" spans="1:7" x14ac:dyDescent="0.3">
      <c r="A151" s="3">
        <v>2278</v>
      </c>
      <c r="C151" s="3">
        <v>3696</v>
      </c>
      <c r="D151" s="3">
        <v>5277</v>
      </c>
      <c r="E151" s="3">
        <v>6236</v>
      </c>
      <c r="F151" s="3">
        <v>8754</v>
      </c>
      <c r="G151" s="4">
        <v>2600</v>
      </c>
    </row>
    <row r="152" spans="1:7" x14ac:dyDescent="0.3">
      <c r="A152" s="3">
        <v>2629</v>
      </c>
      <c r="C152" s="3">
        <v>4265</v>
      </c>
      <c r="D152" s="3">
        <v>6089</v>
      </c>
      <c r="E152" s="3">
        <v>7196</v>
      </c>
      <c r="F152" s="3">
        <v>10101</v>
      </c>
      <c r="G152" s="4">
        <v>3000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Epecon Modul4</vt:lpstr>
      <vt:lpstr>Ark2</vt:lpstr>
      <vt:lpstr>'Epecon Modul4'!Utskriftsområde</vt:lpstr>
    </vt:vector>
  </TitlesOfParts>
  <Company>NorArmatur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Knut</cp:lastModifiedBy>
  <cp:lastPrinted>2012-09-18T14:15:49Z</cp:lastPrinted>
  <dcterms:created xsi:type="dcterms:W3CDTF">2001-10-22T08:56:49Z</dcterms:created>
  <dcterms:modified xsi:type="dcterms:W3CDTF">2015-12-04T09:14:53Z</dcterms:modified>
</cp:coreProperties>
</file>