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yngsonsia-my.sharepoint.com/personal/mattias_lindstrom_epecon_se/Documents/Dokumenti/"/>
    </mc:Choice>
  </mc:AlternateContent>
  <xr:revisionPtr revIDLastSave="54" documentId="8_{7741A5E8-5938-4A75-9375-C2B62F008190}" xr6:coauthVersionLast="47" xr6:coauthVersionMax="47" xr10:uidLastSave="{B2CCA947-6403-423D-AA90-C9A1E063E85C}"/>
  <workbookProtection workbookAlgorithmName="SHA-512" workbookHashValue="3ZCM0waYYSzaBPiYA/T5rjI8QV8iU6Kr6w+gx1rbZ1EzIpd9oY9g+i6yLZYfR36AZVM28yLUsWeDYpnfBz5AMA==" workbookSaltValue="AqR6sbFgE7akS5AaR1ch0Q==" workbookSpinCount="100000" lockStructure="1"/>
  <bookViews>
    <workbookView xWindow="-120" yWindow="-120" windowWidth="38640" windowHeight="21120" xr2:uid="{00000000-000D-0000-FFFF-FFFF00000000}"/>
  </bookViews>
  <sheets>
    <sheet name="Lisa Panel" sheetId="1" r:id="rId1"/>
    <sheet name="Blad1" sheetId="3" state="hidden" r:id="rId2"/>
  </sheets>
  <definedNames>
    <definedName name="_xlnm.Print_Area" localSheetId="0">'Lisa Panel'!$B$1:$D$116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9" i="3" l="1"/>
  <c r="F110" i="3"/>
  <c r="F111" i="3"/>
  <c r="F112" i="3"/>
  <c r="F113" i="3"/>
  <c r="F114" i="3"/>
  <c r="F115" i="3"/>
  <c r="F116" i="3"/>
  <c r="F117" i="3"/>
  <c r="F118" i="3"/>
  <c r="F119" i="3"/>
  <c r="F108" i="3"/>
  <c r="D137" i="1" l="1"/>
  <c r="C137" i="1"/>
  <c r="D114" i="1"/>
  <c r="C114" i="1"/>
  <c r="F125" i="3" l="1"/>
  <c r="D132" i="1" s="1"/>
  <c r="F126" i="3"/>
  <c r="D133" i="1" s="1"/>
  <c r="F127" i="3"/>
  <c r="D134" i="1" s="1"/>
  <c r="F128" i="3"/>
  <c r="D135" i="1" s="1"/>
  <c r="F129" i="3"/>
  <c r="D136" i="1" s="1"/>
  <c r="F124" i="3"/>
  <c r="D131" i="1" s="1"/>
  <c r="B125" i="3"/>
  <c r="C132" i="1" s="1"/>
  <c r="B126" i="3"/>
  <c r="C133" i="1" s="1"/>
  <c r="B127" i="3"/>
  <c r="C134" i="1" s="1"/>
  <c r="B128" i="3"/>
  <c r="C135" i="1" s="1"/>
  <c r="B129" i="3"/>
  <c r="C136" i="1" s="1"/>
  <c r="B124" i="3"/>
  <c r="C131" i="1" s="1"/>
  <c r="F102" i="3"/>
  <c r="D109" i="1" s="1"/>
  <c r="F103" i="3"/>
  <c r="D110" i="1" s="1"/>
  <c r="F104" i="3"/>
  <c r="D111" i="1" s="1"/>
  <c r="F105" i="3"/>
  <c r="D112" i="1" s="1"/>
  <c r="F106" i="3"/>
  <c r="D113" i="1" s="1"/>
  <c r="F101" i="3"/>
  <c r="D108" i="1" s="1"/>
  <c r="B102" i="3"/>
  <c r="C109" i="1" s="1"/>
  <c r="B103" i="3"/>
  <c r="C110" i="1" s="1"/>
  <c r="B104" i="3"/>
  <c r="C111" i="1" s="1"/>
  <c r="B105" i="3"/>
  <c r="C112" i="1" s="1"/>
  <c r="B106" i="3"/>
  <c r="C113" i="1" s="1"/>
  <c r="B101" i="3"/>
  <c r="C108" i="1" s="1"/>
  <c r="F132" i="3"/>
  <c r="D139" i="1" s="1"/>
  <c r="F133" i="3"/>
  <c r="D140" i="1" s="1"/>
  <c r="F134" i="3"/>
  <c r="D141" i="1" s="1"/>
  <c r="F135" i="3"/>
  <c r="D142" i="1" s="1"/>
  <c r="F136" i="3"/>
  <c r="D143" i="1" s="1"/>
  <c r="F137" i="3"/>
  <c r="D144" i="1" s="1"/>
  <c r="F138" i="3"/>
  <c r="D145" i="1" s="1"/>
  <c r="F139" i="3"/>
  <c r="D146" i="1" s="1"/>
  <c r="F140" i="3"/>
  <c r="D147" i="1" s="1"/>
  <c r="F141" i="3"/>
  <c r="D148" i="1" s="1"/>
  <c r="F142" i="3"/>
  <c r="D149" i="1" s="1"/>
  <c r="F131" i="3"/>
  <c r="D138" i="1" s="1"/>
  <c r="B132" i="3"/>
  <c r="C139" i="1" s="1"/>
  <c r="B133" i="3"/>
  <c r="C140" i="1" s="1"/>
  <c r="B134" i="3"/>
  <c r="C141" i="1" s="1"/>
  <c r="B135" i="3"/>
  <c r="C142" i="1" s="1"/>
  <c r="B136" i="3"/>
  <c r="C143" i="1" s="1"/>
  <c r="B137" i="3"/>
  <c r="C144" i="1" s="1"/>
  <c r="B138" i="3"/>
  <c r="C145" i="1" s="1"/>
  <c r="B139" i="3"/>
  <c r="C146" i="1" s="1"/>
  <c r="B140" i="3"/>
  <c r="C147" i="1" s="1"/>
  <c r="B141" i="3"/>
  <c r="C148" i="1" s="1"/>
  <c r="B142" i="3"/>
  <c r="C149" i="1" s="1"/>
  <c r="B131" i="3"/>
  <c r="C138" i="1" s="1"/>
  <c r="D116" i="1"/>
  <c r="D117" i="1"/>
  <c r="D118" i="1"/>
  <c r="D119" i="1"/>
  <c r="D120" i="1"/>
  <c r="D121" i="1"/>
  <c r="D122" i="1"/>
  <c r="D123" i="1"/>
  <c r="D124" i="1"/>
  <c r="D125" i="1"/>
  <c r="D126" i="1"/>
  <c r="B109" i="3"/>
  <c r="C116" i="1" s="1"/>
  <c r="B110" i="3"/>
  <c r="C117" i="1" s="1"/>
  <c r="B111" i="3"/>
  <c r="C118" i="1" s="1"/>
  <c r="B112" i="3"/>
  <c r="C119" i="1" s="1"/>
  <c r="B113" i="3"/>
  <c r="C120" i="1" s="1"/>
  <c r="B114" i="3"/>
  <c r="C121" i="1" s="1"/>
  <c r="B115" i="3"/>
  <c r="C122" i="1" s="1"/>
  <c r="B116" i="3"/>
  <c r="C123" i="1" s="1"/>
  <c r="B117" i="3"/>
  <c r="C124" i="1" s="1"/>
  <c r="B118" i="3"/>
  <c r="C125" i="1" s="1"/>
  <c r="B119" i="3"/>
  <c r="C126" i="1" s="1"/>
  <c r="B108" i="3"/>
  <c r="C115" i="1" s="1"/>
  <c r="B14" i="3"/>
  <c r="D115" i="1"/>
  <c r="C91" i="1"/>
  <c r="D91" i="1"/>
  <c r="B71" i="3" l="1"/>
  <c r="C73" i="1" s="1"/>
  <c r="F71" i="3"/>
  <c r="D73" i="1" s="1"/>
  <c r="B96" i="3"/>
  <c r="F96" i="3"/>
  <c r="B95" i="3"/>
  <c r="C102" i="1" s="1"/>
  <c r="F95" i="3"/>
  <c r="D102" i="1" s="1"/>
  <c r="B94" i="3"/>
  <c r="C101" i="1" s="1"/>
  <c r="F94" i="3"/>
  <c r="D101" i="1" s="1"/>
  <c r="B73" i="3"/>
  <c r="C75" i="1" s="1"/>
  <c r="F73" i="3"/>
  <c r="D75" i="1" s="1"/>
  <c r="B72" i="3"/>
  <c r="C74" i="1" s="1"/>
  <c r="F72" i="3"/>
  <c r="D74" i="1" s="1"/>
  <c r="B50" i="3"/>
  <c r="C52" i="1" s="1"/>
  <c r="F50" i="3"/>
  <c r="D52" i="1" s="1"/>
  <c r="B49" i="3"/>
  <c r="C51" i="1" s="1"/>
  <c r="F49" i="3"/>
  <c r="D51" i="1" s="1"/>
  <c r="B48" i="3"/>
  <c r="C50" i="1" s="1"/>
  <c r="F48" i="3"/>
  <c r="D50" i="1" s="1"/>
  <c r="C103" i="1" l="1"/>
  <c r="D103" i="1"/>
  <c r="B27" i="3"/>
  <c r="C29" i="1" s="1"/>
  <c r="D27" i="3"/>
  <c r="F27" i="3"/>
  <c r="D29" i="1" s="1"/>
  <c r="B26" i="3"/>
  <c r="C28" i="1" s="1"/>
  <c r="F26" i="3"/>
  <c r="D28" i="1" s="1"/>
  <c r="B25" i="3"/>
  <c r="C27" i="1" s="1"/>
  <c r="F25" i="3"/>
  <c r="D27" i="1" s="1"/>
  <c r="D17" i="1" l="1"/>
  <c r="D40" i="1"/>
  <c r="C40" i="1"/>
  <c r="D63" i="1"/>
  <c r="C63" i="1"/>
  <c r="C17" i="1"/>
  <c r="F78" i="3"/>
  <c r="D85" i="1" s="1"/>
  <c r="F79" i="3"/>
  <c r="D86" i="1" s="1"/>
  <c r="F80" i="3"/>
  <c r="D87" i="1" s="1"/>
  <c r="F81" i="3"/>
  <c r="D88" i="1" s="1"/>
  <c r="F82" i="3"/>
  <c r="D89" i="1" s="1"/>
  <c r="F86" i="3"/>
  <c r="D93" i="1" s="1"/>
  <c r="F87" i="3"/>
  <c r="D94" i="1" s="1"/>
  <c r="F88" i="3"/>
  <c r="D95" i="1" s="1"/>
  <c r="F89" i="3"/>
  <c r="D96" i="1" s="1"/>
  <c r="F90" i="3"/>
  <c r="D97" i="1" s="1"/>
  <c r="F91" i="3"/>
  <c r="D98" i="1" s="1"/>
  <c r="F92" i="3"/>
  <c r="D99" i="1" s="1"/>
  <c r="F93" i="3"/>
  <c r="D100" i="1" s="1"/>
  <c r="B78" i="3"/>
  <c r="C85" i="1" s="1"/>
  <c r="B79" i="3"/>
  <c r="C86" i="1" s="1"/>
  <c r="B80" i="3"/>
  <c r="C87" i="1" s="1"/>
  <c r="B81" i="3"/>
  <c r="C88" i="1" s="1"/>
  <c r="B82" i="3"/>
  <c r="C89" i="1" s="1"/>
  <c r="B93" i="3"/>
  <c r="C100" i="1" s="1"/>
  <c r="B86" i="3"/>
  <c r="C93" i="1" s="1"/>
  <c r="B87" i="3"/>
  <c r="C94" i="1" s="1"/>
  <c r="B88" i="3"/>
  <c r="C95" i="1" s="1"/>
  <c r="B89" i="3"/>
  <c r="C96" i="1" s="1"/>
  <c r="B90" i="3"/>
  <c r="C97" i="1" s="1"/>
  <c r="B91" i="3"/>
  <c r="C98" i="1" s="1"/>
  <c r="B92" i="3"/>
  <c r="C99" i="1" s="1"/>
  <c r="F83" i="3"/>
  <c r="D90" i="1" s="1"/>
  <c r="F85" i="3"/>
  <c r="D92" i="1" s="1"/>
  <c r="B83" i="3"/>
  <c r="C90" i="1" s="1"/>
  <c r="B85" i="3"/>
  <c r="C92" i="1" s="1"/>
  <c r="F55" i="3"/>
  <c r="D57" i="1" s="1"/>
  <c r="F56" i="3"/>
  <c r="D58" i="1" s="1"/>
  <c r="F57" i="3"/>
  <c r="D59" i="1" s="1"/>
  <c r="F58" i="3"/>
  <c r="D60" i="1" s="1"/>
  <c r="F59" i="3"/>
  <c r="D61" i="1" s="1"/>
  <c r="F63" i="3"/>
  <c r="D65" i="1" s="1"/>
  <c r="F64" i="3"/>
  <c r="D66" i="1" s="1"/>
  <c r="F65" i="3"/>
  <c r="D67" i="1" s="1"/>
  <c r="F66" i="3"/>
  <c r="D68" i="1" s="1"/>
  <c r="F67" i="3"/>
  <c r="D69" i="1" s="1"/>
  <c r="F68" i="3"/>
  <c r="D70" i="1" s="1"/>
  <c r="F69" i="3"/>
  <c r="D71" i="1" s="1"/>
  <c r="F70" i="3"/>
  <c r="D72" i="1" s="1"/>
  <c r="B55" i="3"/>
  <c r="C57" i="1" s="1"/>
  <c r="B56" i="3"/>
  <c r="C58" i="1" s="1"/>
  <c r="B57" i="3"/>
  <c r="C59" i="1" s="1"/>
  <c r="B58" i="3"/>
  <c r="C60" i="1" s="1"/>
  <c r="B59" i="3"/>
  <c r="C61" i="1" s="1"/>
  <c r="B63" i="3"/>
  <c r="C65" i="1" s="1"/>
  <c r="B64" i="3"/>
  <c r="C66" i="1" s="1"/>
  <c r="B65" i="3"/>
  <c r="C67" i="1" s="1"/>
  <c r="B66" i="3"/>
  <c r="C68" i="1" s="1"/>
  <c r="B67" i="3"/>
  <c r="C69" i="1" s="1"/>
  <c r="B68" i="3"/>
  <c r="C70" i="1" s="1"/>
  <c r="B69" i="3"/>
  <c r="C71" i="1" s="1"/>
  <c r="B70" i="3"/>
  <c r="C72" i="1" s="1"/>
  <c r="B60" i="3"/>
  <c r="C62" i="1" s="1"/>
  <c r="F60" i="3"/>
  <c r="D62" i="1" s="1"/>
  <c r="F62" i="3"/>
  <c r="D64" i="1" s="1"/>
  <c r="B62" i="3"/>
  <c r="C64" i="1" s="1"/>
  <c r="B40" i="3"/>
  <c r="C42" i="1" s="1"/>
  <c r="B41" i="3"/>
  <c r="C43" i="1" s="1"/>
  <c r="B42" i="3"/>
  <c r="C44" i="1" s="1"/>
  <c r="B43" i="3"/>
  <c r="C45" i="1" s="1"/>
  <c r="B44" i="3"/>
  <c r="C46" i="1" s="1"/>
  <c r="B45" i="3"/>
  <c r="C47" i="1" s="1"/>
  <c r="B46" i="3"/>
  <c r="C48" i="1" s="1"/>
  <c r="B47" i="3"/>
  <c r="C49" i="1" s="1"/>
  <c r="F40" i="3"/>
  <c r="D42" i="1" s="1"/>
  <c r="F41" i="3"/>
  <c r="D43" i="1" s="1"/>
  <c r="F42" i="3"/>
  <c r="D44" i="1" s="1"/>
  <c r="F43" i="3"/>
  <c r="D45" i="1" s="1"/>
  <c r="F44" i="3"/>
  <c r="D46" i="1" s="1"/>
  <c r="F45" i="3"/>
  <c r="D47" i="1" s="1"/>
  <c r="F46" i="3"/>
  <c r="D48" i="1" s="1"/>
  <c r="F47" i="3"/>
  <c r="D49" i="1" s="1"/>
  <c r="F32" i="3"/>
  <c r="D34" i="1" s="1"/>
  <c r="F33" i="3"/>
  <c r="D35" i="1" s="1"/>
  <c r="F34" i="3"/>
  <c r="D36" i="1" s="1"/>
  <c r="F35" i="3"/>
  <c r="D37" i="1" s="1"/>
  <c r="F36" i="3"/>
  <c r="D38" i="1" s="1"/>
  <c r="F37" i="3"/>
  <c r="D39" i="1" s="1"/>
  <c r="F39" i="3"/>
  <c r="D41" i="1" s="1"/>
  <c r="B32" i="3"/>
  <c r="C34" i="1" s="1"/>
  <c r="B33" i="3"/>
  <c r="C35" i="1" s="1"/>
  <c r="B34" i="3"/>
  <c r="C36" i="1" s="1"/>
  <c r="B35" i="3"/>
  <c r="C37" i="1" s="1"/>
  <c r="B36" i="3"/>
  <c r="C38" i="1" s="1"/>
  <c r="B37" i="3"/>
  <c r="C39" i="1" s="1"/>
  <c r="B39" i="3"/>
  <c r="C41" i="1" s="1"/>
  <c r="F9" i="3"/>
  <c r="D11" i="1" s="1"/>
  <c r="F10" i="3"/>
  <c r="D12" i="1" s="1"/>
  <c r="F11" i="3"/>
  <c r="D13" i="1" s="1"/>
  <c r="F12" i="3"/>
  <c r="D14" i="1" s="1"/>
  <c r="F13" i="3"/>
  <c r="D15" i="1" s="1"/>
  <c r="F14" i="3"/>
  <c r="D16" i="1" s="1"/>
  <c r="B9" i="3"/>
  <c r="C11" i="1" s="1"/>
  <c r="B10" i="3"/>
  <c r="C12" i="1" s="1"/>
  <c r="B11" i="3"/>
  <c r="C13" i="1" s="1"/>
  <c r="B12" i="3"/>
  <c r="C14" i="1" s="1"/>
  <c r="B13" i="3"/>
  <c r="C15" i="1" s="1"/>
  <c r="C16" i="1"/>
  <c r="F17" i="3"/>
  <c r="D19" i="1" s="1"/>
  <c r="F18" i="3"/>
  <c r="D20" i="1" s="1"/>
  <c r="F19" i="3"/>
  <c r="D21" i="1" s="1"/>
  <c r="F20" i="3"/>
  <c r="D22" i="1" s="1"/>
  <c r="F21" i="3"/>
  <c r="D23" i="1" s="1"/>
  <c r="F22" i="3"/>
  <c r="D24" i="1" s="1"/>
  <c r="F23" i="3"/>
  <c r="D25" i="1" s="1"/>
  <c r="F24" i="3"/>
  <c r="D26" i="1" s="1"/>
  <c r="F16" i="3"/>
  <c r="D18" i="1" s="1"/>
  <c r="B17" i="3"/>
  <c r="C19" i="1" s="1"/>
  <c r="B18" i="3"/>
  <c r="C20" i="1" s="1"/>
  <c r="B19" i="3"/>
  <c r="C21" i="1" s="1"/>
  <c r="B20" i="3"/>
  <c r="C22" i="1" s="1"/>
  <c r="B21" i="3"/>
  <c r="C23" i="1" s="1"/>
  <c r="B22" i="3"/>
  <c r="C24" i="1" s="1"/>
  <c r="B23" i="3"/>
  <c r="C25" i="1" s="1"/>
  <c r="B24" i="3"/>
  <c r="C26" i="1" s="1"/>
  <c r="B16" i="3"/>
  <c r="C18" i="1" s="1"/>
</calcChain>
</file>

<file path=xl/sharedStrings.xml><?xml version="1.0" encoding="utf-8"?>
<sst xmlns="http://schemas.openxmlformats.org/spreadsheetml/2006/main" count="62" uniqueCount="18">
  <si>
    <t>Längd (mm)</t>
  </si>
  <si>
    <t>Effekt (watt)</t>
  </si>
  <si>
    <t>Tilloppstemp.</t>
  </si>
  <si>
    <t>Returtemp.</t>
  </si>
  <si>
    <t>Rumstemp.</t>
  </si>
  <si>
    <t xml:space="preserve">Version: </t>
  </si>
  <si>
    <t xml:space="preserve">För att upprätthålla en ständig produktutveckling förbehåller Epecon sig rätten att ändra tekniska specifikationer utan föregående meddelande. </t>
  </si>
  <si>
    <t>Epecon reserverar sig för eventuella feltryck/felaktig data</t>
  </si>
  <si>
    <t>Effekt</t>
  </si>
  <si>
    <t>n</t>
  </si>
  <si>
    <t>Höjd 350</t>
  </si>
  <si>
    <t>Höjd 420</t>
  </si>
  <si>
    <t>Höjd 490</t>
  </si>
  <si>
    <t>Höjd 560</t>
  </si>
  <si>
    <t>Höjd 630</t>
  </si>
  <si>
    <t>Höjd 700</t>
  </si>
  <si>
    <t xml:space="preserve">Lisa Panel Hygien &amp; </t>
  </si>
  <si>
    <t>Lisa Panel Hygien Integra40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</si>
</sst>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0\ _k_r"/>
    <numFmt numFmtId="166" formatCode="#,##0.000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3.5"/>
      <name val="MS Sans Serif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" fontId="0" fillId="0" borderId="0" xfId="0" applyNumberFormat="1"/>
    <xf numFmtId="0" fontId="5" fillId="0" borderId="8" xfId="0" applyFont="1" applyBorder="1" applyAlignment="1">
      <alignment horizontal="center"/>
    </xf>
    <xf numFmtId="0" fontId="8" fillId="0" borderId="0" xfId="0" applyFont="1"/>
    <xf numFmtId="0" fontId="7" fillId="0" borderId="0" xfId="0" applyFont="1" applyAlignment="1" applyProtection="1">
      <alignment horizontal="left"/>
      <protection locked="0"/>
    </xf>
    <xf numFmtId="0" fontId="10" fillId="0" borderId="0" xfId="0" applyFont="1"/>
    <xf numFmtId="14" fontId="0" fillId="0" borderId="0" xfId="0" applyNumberFormat="1"/>
    <xf numFmtId="0" fontId="0" fillId="3" borderId="8" xfId="0" applyFill="1" applyBorder="1"/>
    <xf numFmtId="0" fontId="5" fillId="3" borderId="8" xfId="0" applyFont="1" applyFill="1" applyBorder="1"/>
    <xf numFmtId="1" fontId="5" fillId="3" borderId="8" xfId="0" applyNumberFormat="1" applyFont="1" applyFill="1" applyBorder="1" applyAlignment="1">
      <alignment horizontal="center"/>
    </xf>
    <xf numFmtId="3" fontId="0" fillId="0" borderId="8" xfId="0" applyNumberFormat="1" applyBorder="1" applyProtection="1">
      <protection hidden="1"/>
    </xf>
    <xf numFmtId="0" fontId="5" fillId="0" borderId="7" xfId="0" applyFont="1" applyBorder="1" applyAlignment="1">
      <alignment vertical="center"/>
    </xf>
    <xf numFmtId="0" fontId="7" fillId="2" borderId="10" xfId="0" applyFont="1" applyFill="1" applyBorder="1" applyAlignment="1" applyProtection="1">
      <alignment horizontal="left" vertical="center"/>
      <protection locked="0"/>
    </xf>
    <xf numFmtId="1" fontId="5" fillId="0" borderId="7" xfId="0" applyNumberFormat="1" applyFont="1" applyBorder="1" applyAlignment="1">
      <alignment vertical="center"/>
    </xf>
    <xf numFmtId="3" fontId="0" fillId="4" borderId="8" xfId="0" applyNumberFormat="1" applyFill="1" applyBorder="1" applyProtection="1">
      <protection hidden="1"/>
    </xf>
    <xf numFmtId="3" fontId="0" fillId="0" borderId="0" xfId="0" applyNumberFormat="1" applyProtection="1">
      <protection hidden="1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5" fillId="3" borderId="4" xfId="0" applyNumberFormat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164" fontId="0" fillId="0" borderId="0" xfId="0" applyNumberFormat="1"/>
    <xf numFmtId="164" fontId="5" fillId="3" borderId="8" xfId="0" applyNumberFormat="1" applyFont="1" applyFill="1" applyBorder="1" applyAlignment="1">
      <alignment horizontal="center"/>
    </xf>
    <xf numFmtId="164" fontId="0" fillId="0" borderId="8" xfId="0" applyNumberFormat="1" applyBorder="1" applyProtection="1">
      <protection hidden="1"/>
    </xf>
    <xf numFmtId="0" fontId="1" fillId="0" borderId="0" xfId="0" applyFont="1"/>
    <xf numFmtId="164" fontId="0" fillId="4" borderId="8" xfId="0" applyNumberFormat="1" applyFill="1" applyBorder="1" applyProtection="1">
      <protection hidden="1"/>
    </xf>
    <xf numFmtId="165" fontId="0" fillId="0" borderId="0" xfId="0" applyNumberFormat="1"/>
    <xf numFmtId="165" fontId="5" fillId="3" borderId="8" xfId="0" applyNumberFormat="1" applyFont="1" applyFill="1" applyBorder="1" applyAlignment="1">
      <alignment horizontal="center"/>
    </xf>
    <xf numFmtId="165" fontId="0" fillId="0" borderId="8" xfId="0" applyNumberFormat="1" applyBorder="1" applyProtection="1">
      <protection hidden="1"/>
    </xf>
    <xf numFmtId="165" fontId="0" fillId="4" borderId="8" xfId="0" applyNumberFormat="1" applyFill="1" applyBorder="1" applyProtection="1">
      <protection hidden="1"/>
    </xf>
    <xf numFmtId="1" fontId="2" fillId="0" borderId="7" xfId="0" applyNumberFormat="1" applyFont="1" applyBorder="1" applyAlignment="1">
      <alignment vertical="center"/>
    </xf>
    <xf numFmtId="1" fontId="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6" fontId="1" fillId="4" borderId="2" xfId="1" applyNumberFormat="1" applyFill="1" applyBorder="1"/>
    <xf numFmtId="0" fontId="0" fillId="6" borderId="0" xfId="0" applyFill="1"/>
    <xf numFmtId="1" fontId="0" fillId="6" borderId="0" xfId="0" applyNumberFormat="1" applyFill="1"/>
    <xf numFmtId="0" fontId="11" fillId="0" borderId="8" xfId="0" applyFont="1" applyBorder="1" applyAlignment="1">
      <alignment horizontal="center"/>
    </xf>
    <xf numFmtId="3" fontId="12" fillId="0" borderId="8" xfId="0" applyNumberFormat="1" applyFont="1" applyBorder="1" applyProtection="1">
      <protection hidden="1"/>
    </xf>
    <xf numFmtId="164" fontId="12" fillId="0" borderId="8" xfId="0" applyNumberFormat="1" applyFont="1" applyBorder="1" applyProtection="1">
      <protection hidden="1"/>
    </xf>
    <xf numFmtId="165" fontId="12" fillId="0" borderId="8" xfId="0" applyNumberFormat="1" applyFont="1" applyBorder="1" applyProtection="1">
      <protection hidden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" fontId="5" fillId="5" borderId="2" xfId="0" applyNumberFormat="1" applyFont="1" applyFill="1" applyBorder="1" applyAlignment="1">
      <alignment horizontal="center"/>
    </xf>
    <xf numFmtId="1" fontId="5" fillId="5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1" fontId="5" fillId="3" borderId="8" xfId="0" applyNumberFormat="1" applyFont="1" applyFill="1" applyBorder="1" applyAlignment="1">
      <alignment horizontal="center"/>
    </xf>
    <xf numFmtId="1" fontId="5" fillId="5" borderId="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" fontId="5" fillId="3" borderId="2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0" fillId="0" borderId="0" xfId="0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250825</xdr:colOff>
      <xdr:row>0</xdr:row>
      <xdr:rowOff>84137</xdr:rowOff>
    </xdr:from>
    <xdr:to>
      <xdr:col>5</xdr:col>
      <xdr:colOff>433388</xdr:colOff>
      <xdr:row>1</xdr:row>
      <xdr:rowOff>277812</xdr:rowOff>
    </xdr:to>
    <xdr:pic>
      <xdr:nvPicPr>
        <xdr:cNvPr id="1053" name="Picture 1" descr="Epeconlogo ny silver_utan devis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5263" y="84137"/>
          <a:ext cx="1857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153</xdr:row>
      <xdr:rowOff>0</xdr:rowOff>
    </xdr:from>
    <xdr:to>
      <xdr:col>9</xdr:col>
      <xdr:colOff>467255</xdr:colOff>
      <xdr:row>160</xdr:row>
      <xdr:rowOff>38099</xdr:rowOff>
    </xdr:to>
    <xdr:pic>
      <xdr:nvPicPr>
        <xdr:cNvPr id="1054" name="Picture 2" descr="Sidfot EPECON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6686933"/>
          <a:ext cx="7006167" cy="1223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1"/>
  <sheetViews>
    <sheetView showGridLines="0" tabSelected="1" zoomScale="120" zoomScaleNormal="120" workbookViewId="0">
      <pane ySplit="5" topLeftCell="A6" activePane="bottomLeft" state="frozen"/>
      <selection pane="bottomLeft" activeCell="C5" sqref="C5"/>
    </sheetView>
  </sheetViews>
  <sheetFormatPr defaultColWidth="11.42578125" defaultRowHeight="12.75" x14ac:dyDescent="0.2"/>
  <cols>
    <col min="1" max="1" width="6.7109375" customWidth="1"/>
    <col min="2" max="2" width="13.42578125" customWidth="1"/>
    <col min="3" max="3" width="11.42578125" style="1" customWidth="1"/>
    <col min="4" max="4" width="13.42578125" style="1" customWidth="1"/>
    <col min="5" max="5" width="11.7109375" style="21" customWidth="1"/>
    <col min="11" max="12" width="9" customWidth="1"/>
    <col min="13" max="13" width="8.85546875" customWidth="1"/>
    <col min="14" max="14" width="9.42578125" customWidth="1"/>
  </cols>
  <sheetData>
    <row r="1" spans="1:7" x14ac:dyDescent="0.2">
      <c r="B1" s="34"/>
      <c r="C1" s="35"/>
    </row>
    <row r="2" spans="1:7" ht="24.95" customHeight="1" x14ac:dyDescent="0.35">
      <c r="A2" s="3" t="s">
        <v>16</v>
      </c>
      <c r="C2" s="3"/>
      <c r="D2" s="3"/>
    </row>
    <row r="3" spans="1:7" ht="24.95" customHeight="1" x14ac:dyDescent="0.35">
      <c r="A3" s="3" t="s">
        <v>17</v>
      </c>
      <c r="C3" s="3"/>
      <c r="D3" s="3"/>
      <c r="F3" s="60" t="s">
        <v>5</v>
      </c>
      <c r="G3" s="6">
        <v>45966</v>
      </c>
    </row>
    <row r="4" spans="1:7" ht="13.5" thickBot="1" x14ac:dyDescent="0.25"/>
    <row r="5" spans="1:7" ht="20.25" customHeight="1" thickBot="1" x14ac:dyDescent="0.25">
      <c r="B5" s="11" t="s">
        <v>2</v>
      </c>
      <c r="C5" s="12">
        <v>55</v>
      </c>
      <c r="D5" s="30" t="s">
        <v>3</v>
      </c>
      <c r="E5" s="12">
        <v>45</v>
      </c>
      <c r="F5" s="13" t="s">
        <v>4</v>
      </c>
      <c r="G5" s="12">
        <v>20</v>
      </c>
    </row>
    <row r="6" spans="1:7" ht="15.75" x14ac:dyDescent="0.25">
      <c r="B6" s="5"/>
      <c r="C6" s="4"/>
      <c r="D6" s="4"/>
    </row>
    <row r="7" spans="1:7" ht="11.25" customHeight="1" x14ac:dyDescent="0.2"/>
    <row r="8" spans="1:7" ht="20.100000000000001" customHeight="1" x14ac:dyDescent="0.25">
      <c r="B8" s="40" t="s">
        <v>10</v>
      </c>
      <c r="C8" s="41"/>
      <c r="D8" s="41"/>
    </row>
    <row r="9" spans="1:7" ht="20.100000000000001" customHeight="1" x14ac:dyDescent="0.2">
      <c r="B9" s="7"/>
      <c r="C9" s="47" t="s">
        <v>1</v>
      </c>
      <c r="D9" s="47"/>
    </row>
    <row r="10" spans="1:7" ht="20.100000000000001" customHeight="1" x14ac:dyDescent="0.2">
      <c r="B10" s="8" t="s">
        <v>0</v>
      </c>
      <c r="C10" s="19">
        <v>10</v>
      </c>
      <c r="D10" s="19">
        <v>20</v>
      </c>
    </row>
    <row r="11" spans="1:7" hidden="1" x14ac:dyDescent="0.2">
      <c r="B11" s="2">
        <v>400</v>
      </c>
      <c r="C11" s="10">
        <f>Blad1!B9*((('Lisa Panel'!$C$5-'Lisa Panel'!$E$5)/(LN(('Lisa Panel'!$C$5-'Lisa Panel'!$G$5)/('Lisa Panel'!$E$5-'Lisa Panel'!$G$5))))/49.8329)^Blad1!$C$15</f>
        <v>86.656202278287225</v>
      </c>
      <c r="D11" s="10">
        <f>Blad1!F9*((('Lisa Panel'!$C$5-'Lisa Panel'!$E$5)/(LN(('Lisa Panel'!$C$5-'Lisa Panel'!$G$5)/('Lisa Panel'!$E$5-'Lisa Panel'!$G$5))))/49.8329)^Blad1!$G$15</f>
        <v>137.89869680839195</v>
      </c>
    </row>
    <row r="12" spans="1:7" x14ac:dyDescent="0.2">
      <c r="B12" s="2">
        <v>500</v>
      </c>
      <c r="C12" s="10">
        <f>Blad1!B10*((('Lisa Panel'!$C$5-'Lisa Panel'!$E$5)/(LN(('Lisa Panel'!$C$5-'Lisa Panel'!$G$5)/('Lisa Panel'!$E$5-'Lisa Panel'!$G$5))))/49.8329)^Blad1!$C$15</f>
        <v>108.32025284785904</v>
      </c>
      <c r="D12" s="10">
        <f>Blad1!F10*((('Lisa Panel'!$C$5-'Lisa Panel'!$E$5)/(LN(('Lisa Panel'!$C$5-'Lisa Panel'!$G$5)/('Lisa Panel'!$E$5-'Lisa Panel'!$G$5))))/49.8329)^Blad1!$G$15</f>
        <v>172.37337101048993</v>
      </c>
    </row>
    <row r="13" spans="1:7" x14ac:dyDescent="0.2">
      <c r="B13" s="2">
        <v>600</v>
      </c>
      <c r="C13" s="10">
        <f>Blad1!B11*((('Lisa Panel'!$C$5-'Lisa Panel'!$E$5)/(LN(('Lisa Panel'!$C$5-'Lisa Panel'!$G$5)/('Lisa Panel'!$E$5-'Lisa Panel'!$G$5))))/49.8329)^Blad1!$C$15</f>
        <v>129.98430341743085</v>
      </c>
      <c r="D13" s="10">
        <f>Blad1!F11*((('Lisa Panel'!$C$5-'Lisa Panel'!$E$5)/(LN(('Lisa Panel'!$C$5-'Lisa Panel'!$G$5)/('Lisa Panel'!$E$5-'Lisa Panel'!$G$5))))/49.8329)^Blad1!$G$15</f>
        <v>206.84804521258792</v>
      </c>
    </row>
    <row r="14" spans="1:7" x14ac:dyDescent="0.2">
      <c r="B14" s="2">
        <v>700</v>
      </c>
      <c r="C14" s="10">
        <f>Blad1!B12*((('Lisa Panel'!$C$5-'Lisa Panel'!$E$5)/(LN(('Lisa Panel'!$C$5-'Lisa Panel'!$G$5)/('Lisa Panel'!$E$5-'Lisa Panel'!$G$5))))/49.8329)^Blad1!$C$15</f>
        <v>151.64835398700265</v>
      </c>
      <c r="D14" s="10">
        <f>Blad1!F12*((('Lisa Panel'!$C$5-'Lisa Panel'!$E$5)/(LN(('Lisa Panel'!$C$5-'Lisa Panel'!$G$5)/('Lisa Panel'!$E$5-'Lisa Panel'!$G$5))))/49.8329)^Blad1!$G$15</f>
        <v>241.32271941468591</v>
      </c>
    </row>
    <row r="15" spans="1:7" x14ac:dyDescent="0.2">
      <c r="B15" s="2">
        <v>800</v>
      </c>
      <c r="C15" s="10">
        <f>Blad1!B13*((('Lisa Panel'!$C$5-'Lisa Panel'!$E$5)/(LN(('Lisa Panel'!$C$5-'Lisa Panel'!$G$5)/('Lisa Panel'!$E$5-'Lisa Panel'!$G$5))))/49.8329)^Blad1!$C$15</f>
        <v>173.31240455657445</v>
      </c>
      <c r="D15" s="10">
        <f>Blad1!F13*((('Lisa Panel'!$C$5-'Lisa Panel'!$E$5)/(LN(('Lisa Panel'!$C$5-'Lisa Panel'!$G$5)/('Lisa Panel'!$E$5-'Lisa Panel'!$G$5))))/49.8329)^Blad1!$G$15</f>
        <v>275.79739361678389</v>
      </c>
    </row>
    <row r="16" spans="1:7" x14ac:dyDescent="0.2">
      <c r="B16" s="2">
        <v>900</v>
      </c>
      <c r="C16" s="10">
        <f>Blad1!B14*((('Lisa Panel'!$C$5-'Lisa Panel'!$E$5)/(LN(('Lisa Panel'!$C$5-'Lisa Panel'!$G$5)/('Lisa Panel'!$E$5-'Lisa Panel'!$G$5))))/49.8329)^Blad1!$C$15</f>
        <v>194.97645512614625</v>
      </c>
      <c r="D16" s="10">
        <f>Blad1!F14*((('Lisa Panel'!$C$5-'Lisa Panel'!$E$5)/(LN(('Lisa Panel'!$C$5-'Lisa Panel'!$G$5)/('Lisa Panel'!$E$5-'Lisa Panel'!$G$5))))/49.8329)^Blad1!$G$15</f>
        <v>310.27206781888185</v>
      </c>
    </row>
    <row r="17" spans="2:14" x14ac:dyDescent="0.2">
      <c r="B17" s="2">
        <v>1000</v>
      </c>
      <c r="C17" s="10">
        <f>Blad1!B15*((('Lisa Panel'!$C$5-'Lisa Panel'!$E$5)/(LN(('Lisa Panel'!$C$5-'Lisa Panel'!$G$5)/('Lisa Panel'!$E$5-'Lisa Panel'!$G$5))))/49.8329)^Blad1!$C$15</f>
        <v>216.64050569571808</v>
      </c>
      <c r="D17" s="10">
        <f>Blad1!F15*((('Lisa Panel'!$C$5-'Lisa Panel'!$E$5)/(LN(('Lisa Panel'!$C$5-'Lisa Panel'!$G$5)/('Lisa Panel'!$E$5-'Lisa Panel'!$G$5))))/49.8329)^Blad1!$G$15</f>
        <v>344.74674202097987</v>
      </c>
    </row>
    <row r="18" spans="2:14" x14ac:dyDescent="0.2">
      <c r="B18" s="2">
        <v>1100</v>
      </c>
      <c r="C18" s="10">
        <f>Blad1!B16*((('Lisa Panel'!$C$5-'Lisa Panel'!$E$5)/(LN(('Lisa Panel'!$C$5-'Lisa Panel'!$G$5)/('Lisa Panel'!$E$5-'Lisa Panel'!$G$5))))/49.8329)^Blad1!$C$15</f>
        <v>238.30455626528988</v>
      </c>
      <c r="D18" s="10">
        <f>Blad1!F16*((('Lisa Panel'!$C$5-'Lisa Panel'!$E$5)/(LN(('Lisa Panel'!$C$5-'Lisa Panel'!$G$5)/('Lisa Panel'!$E$5-'Lisa Panel'!$G$5))))/49.8329)^Blad1!$G$15</f>
        <v>379.22141622307782</v>
      </c>
    </row>
    <row r="19" spans="2:14" x14ac:dyDescent="0.2">
      <c r="B19" s="2">
        <v>1200</v>
      </c>
      <c r="C19" s="10">
        <f>Blad1!B17*((('Lisa Panel'!$C$5-'Lisa Panel'!$E$5)/(LN(('Lisa Panel'!$C$5-'Lisa Panel'!$G$5)/('Lisa Panel'!$E$5-'Lisa Panel'!$G$5))))/49.8329)^Blad1!$C$15</f>
        <v>259.9686068348617</v>
      </c>
      <c r="D19" s="10">
        <f>Blad1!F17*((('Lisa Panel'!$C$5-'Lisa Panel'!$E$5)/(LN(('Lisa Panel'!$C$5-'Lisa Panel'!$G$5)/('Lisa Panel'!$E$5-'Lisa Panel'!$G$5))))/49.8329)^Blad1!$G$15</f>
        <v>413.69609042517584</v>
      </c>
    </row>
    <row r="20" spans="2:14" x14ac:dyDescent="0.2">
      <c r="B20" s="2">
        <v>1300</v>
      </c>
      <c r="C20" s="10">
        <f>Blad1!B18*((('Lisa Panel'!$C$5-'Lisa Panel'!$E$5)/(LN(('Lisa Panel'!$C$5-'Lisa Panel'!$G$5)/('Lisa Panel'!$E$5-'Lisa Panel'!$G$5))))/49.8329)^Blad1!$C$15</f>
        <v>281.63265740443347</v>
      </c>
      <c r="D20" s="10">
        <f>Blad1!F18*((('Lisa Panel'!$C$5-'Lisa Panel'!$E$5)/(LN(('Lisa Panel'!$C$5-'Lisa Panel'!$G$5)/('Lisa Panel'!$E$5-'Lisa Panel'!$G$5))))/49.8329)^Blad1!$G$15</f>
        <v>448.1707646272738</v>
      </c>
    </row>
    <row r="21" spans="2:14" x14ac:dyDescent="0.2">
      <c r="B21" s="2">
        <v>1400</v>
      </c>
      <c r="C21" s="10">
        <f>Blad1!B19*((('Lisa Panel'!$C$5-'Lisa Panel'!$E$5)/(LN(('Lisa Panel'!$C$5-'Lisa Panel'!$G$5)/('Lisa Panel'!$E$5-'Lisa Panel'!$G$5))))/49.8329)^Blad1!$C$15</f>
        <v>303.2967079740053</v>
      </c>
      <c r="D21" s="10">
        <f>Blad1!F19*((('Lisa Panel'!$C$5-'Lisa Panel'!$E$5)/(LN(('Lisa Panel'!$C$5-'Lisa Panel'!$G$5)/('Lisa Panel'!$E$5-'Lisa Panel'!$G$5))))/49.8329)^Blad1!$G$15</f>
        <v>482.64543882937181</v>
      </c>
    </row>
    <row r="22" spans="2:14" x14ac:dyDescent="0.2">
      <c r="B22" s="2">
        <v>1500</v>
      </c>
      <c r="C22" s="10">
        <f>Blad1!B20*((('Lisa Panel'!$C$5-'Lisa Panel'!$E$5)/(LN(('Lisa Panel'!$C$5-'Lisa Panel'!$G$5)/('Lisa Panel'!$E$5-'Lisa Panel'!$G$5))))/49.8329)^Blad1!$C$15</f>
        <v>324.96075854357707</v>
      </c>
      <c r="D22" s="10">
        <f>Blad1!F20*((('Lisa Panel'!$C$5-'Lisa Panel'!$E$5)/(LN(('Lisa Panel'!$C$5-'Lisa Panel'!$G$5)/('Lisa Panel'!$E$5-'Lisa Panel'!$G$5))))/49.8329)^Blad1!$G$15</f>
        <v>517.12011303146983</v>
      </c>
    </row>
    <row r="23" spans="2:14" x14ac:dyDescent="0.2">
      <c r="B23" s="2">
        <v>1600</v>
      </c>
      <c r="C23" s="10">
        <f>Blad1!B21*((('Lisa Panel'!$C$5-'Lisa Panel'!$E$5)/(LN(('Lisa Panel'!$C$5-'Lisa Panel'!$G$5)/('Lisa Panel'!$E$5-'Lisa Panel'!$G$5))))/49.8329)^Blad1!$C$15</f>
        <v>346.6248091131489</v>
      </c>
      <c r="D23" s="10">
        <f>Blad1!F21*((('Lisa Panel'!$C$5-'Lisa Panel'!$E$5)/(LN(('Lisa Panel'!$C$5-'Lisa Panel'!$G$5)/('Lisa Panel'!$E$5-'Lisa Panel'!$G$5))))/49.8329)^Blad1!$G$15</f>
        <v>551.59478723356779</v>
      </c>
    </row>
    <row r="24" spans="2:14" x14ac:dyDescent="0.2">
      <c r="B24" s="2">
        <v>1700</v>
      </c>
      <c r="C24" s="10">
        <f>Blad1!B22*((('Lisa Panel'!$C$5-'Lisa Panel'!$E$5)/(LN(('Lisa Panel'!$C$5-'Lisa Panel'!$G$5)/('Lisa Panel'!$E$5-'Lisa Panel'!$G$5))))/49.8329)^Blad1!$C$15</f>
        <v>368.28885968272073</v>
      </c>
      <c r="D24" s="10">
        <f>Blad1!F22*((('Lisa Panel'!$C$5-'Lisa Panel'!$E$5)/(LN(('Lisa Panel'!$C$5-'Lisa Panel'!$G$5)/('Lisa Panel'!$E$5-'Lisa Panel'!$G$5))))/49.8329)^Blad1!$G$15</f>
        <v>586.06946143566574</v>
      </c>
      <c r="F24" s="24"/>
    </row>
    <row r="25" spans="2:14" x14ac:dyDescent="0.2">
      <c r="B25" s="2">
        <v>1800</v>
      </c>
      <c r="C25" s="10">
        <f>Blad1!B23*((('Lisa Panel'!$C$5-'Lisa Panel'!$E$5)/(LN(('Lisa Panel'!$C$5-'Lisa Panel'!$G$5)/('Lisa Panel'!$E$5-'Lisa Panel'!$G$5))))/49.8329)^Blad1!$C$15</f>
        <v>389.9529102522925</v>
      </c>
      <c r="D25" s="10">
        <f>Blad1!F23*((('Lisa Panel'!$C$5-'Lisa Panel'!$E$5)/(LN(('Lisa Panel'!$C$5-'Lisa Panel'!$G$5)/('Lisa Panel'!$E$5-'Lisa Panel'!$G$5))))/49.8329)^Blad1!$G$15</f>
        <v>620.5441356377637</v>
      </c>
    </row>
    <row r="26" spans="2:14" x14ac:dyDescent="0.2">
      <c r="B26" s="2">
        <v>2000</v>
      </c>
      <c r="C26" s="10">
        <f>Blad1!B24*((('Lisa Panel'!$C$5-'Lisa Panel'!$E$5)/(LN(('Lisa Panel'!$C$5-'Lisa Panel'!$G$5)/('Lisa Panel'!$E$5-'Lisa Panel'!$G$5))))/49.8329)^Blad1!$C$15</f>
        <v>433.28101139143615</v>
      </c>
      <c r="D26" s="10">
        <f>Blad1!F24*((('Lisa Panel'!$C$5-'Lisa Panel'!$E$5)/(LN(('Lisa Panel'!$C$5-'Lisa Panel'!$G$5)/('Lisa Panel'!$E$5-'Lisa Panel'!$G$5))))/49.8329)^Blad1!$G$15</f>
        <v>689.49348404195973</v>
      </c>
    </row>
    <row r="27" spans="2:14" x14ac:dyDescent="0.2">
      <c r="B27" s="2">
        <v>2300</v>
      </c>
      <c r="C27" s="10">
        <f>Blad1!B25*((('Lisa Panel'!$C$5-'Lisa Panel'!$E$5)/(LN(('Lisa Panel'!$C$5-'Lisa Panel'!$G$5)/('Lisa Panel'!$E$5-'Lisa Panel'!$G$5))))/49.8329)^Blad1!$C$15</f>
        <v>498.27316310015152</v>
      </c>
      <c r="D27" s="10">
        <f>Blad1!F25*((('Lisa Panel'!$C$5-'Lisa Panel'!$E$5)/(LN(('Lisa Panel'!$C$5-'Lisa Panel'!$G$5)/('Lisa Panel'!$E$5-'Lisa Panel'!$G$5))))/49.8329)^Blad1!$G$15</f>
        <v>792.91750664825361</v>
      </c>
    </row>
    <row r="28" spans="2:14" x14ac:dyDescent="0.2">
      <c r="B28" s="2">
        <v>2600</v>
      </c>
      <c r="C28" s="10">
        <f>Blad1!B26*((('Lisa Panel'!$C$5-'Lisa Panel'!$E$5)/(LN(('Lisa Panel'!$C$5-'Lisa Panel'!$G$5)/('Lisa Panel'!$E$5-'Lisa Panel'!$G$5))))/49.8329)^Blad1!$C$15</f>
        <v>563.26531480886695</v>
      </c>
      <c r="D28" s="10">
        <f>Blad1!F26*((('Lisa Panel'!$C$5-'Lisa Panel'!$E$5)/(LN(('Lisa Panel'!$C$5-'Lisa Panel'!$G$5)/('Lisa Panel'!$E$5-'Lisa Panel'!$G$5))))/49.8329)^Blad1!$G$15</f>
        <v>896.34152925454759</v>
      </c>
    </row>
    <row r="29" spans="2:14" x14ac:dyDescent="0.2">
      <c r="B29" s="2">
        <v>3000</v>
      </c>
      <c r="C29" s="10">
        <f>Blad1!B27*((('Lisa Panel'!$C$5-'Lisa Panel'!$E$5)/(LN(('Lisa Panel'!$C$5-'Lisa Panel'!$G$5)/('Lisa Panel'!$E$5-'Lisa Panel'!$G$5))))/49.8329)^Blad1!$C$15</f>
        <v>649.92151708715414</v>
      </c>
      <c r="D29" s="10">
        <f>Blad1!F27*((('Lisa Panel'!$C$5-'Lisa Panel'!$E$5)/(LN(('Lisa Panel'!$C$5-'Lisa Panel'!$G$5)/('Lisa Panel'!$E$5-'Lisa Panel'!$G$5))))/49.8329)^Blad1!$G$15</f>
        <v>1034.2402260629397</v>
      </c>
    </row>
    <row r="31" spans="2:14" ht="20.100000000000001" customHeight="1" x14ac:dyDescent="0.25">
      <c r="B31" s="44" t="s">
        <v>11</v>
      </c>
      <c r="C31" s="45"/>
      <c r="D31" s="45"/>
    </row>
    <row r="32" spans="2:14" ht="20.100000000000001" customHeight="1" x14ac:dyDescent="0.2">
      <c r="B32" s="7"/>
      <c r="C32" s="42" t="s">
        <v>1</v>
      </c>
      <c r="D32" s="43"/>
      <c r="G32" s="48"/>
      <c r="H32" s="49"/>
      <c r="I32" s="49"/>
      <c r="J32" s="49"/>
      <c r="K32" s="49"/>
      <c r="L32" s="49"/>
      <c r="M32" s="49"/>
      <c r="N32" s="49"/>
    </row>
    <row r="33" spans="2:14" ht="20.100000000000001" customHeight="1" x14ac:dyDescent="0.2">
      <c r="B33" s="8" t="s">
        <v>0</v>
      </c>
      <c r="C33" s="9">
        <v>10</v>
      </c>
      <c r="D33" s="9">
        <v>20</v>
      </c>
      <c r="G33" s="32"/>
      <c r="H33" s="32"/>
      <c r="I33" s="32"/>
      <c r="J33" s="32"/>
      <c r="K33" s="32"/>
      <c r="L33" s="31"/>
      <c r="M33" s="31"/>
      <c r="N33" s="31"/>
    </row>
    <row r="34" spans="2:14" hidden="1" x14ac:dyDescent="0.2">
      <c r="B34" s="2">
        <v>400</v>
      </c>
      <c r="C34" s="10">
        <f>Blad1!B32*((('Lisa Panel'!$C$5-'Lisa Panel'!$E$5)/(LN(('Lisa Panel'!$C$5-'Lisa Panel'!$G$5)/('Lisa Panel'!$E$5-'Lisa Panel'!$G$5))))/49.8329)^Blad1!$C$38</f>
        <v>101.33483991302249</v>
      </c>
      <c r="D34" s="10">
        <f>Blad1!F32*((('Lisa Panel'!$C$5-'Lisa Panel'!$E$5)/(LN(('Lisa Panel'!$C$5-'Lisa Panel'!$G$5)/('Lisa Panel'!$E$5-'Lisa Panel'!$G$5))))/49.8329)^Blad1!$G$38</f>
        <v>161.48465371161529</v>
      </c>
    </row>
    <row r="35" spans="2:14" x14ac:dyDescent="0.2">
      <c r="B35" s="2">
        <v>500</v>
      </c>
      <c r="C35" s="10">
        <f>Blad1!B33*((('Lisa Panel'!$C$5-'Lisa Panel'!$E$5)/(LN(('Lisa Panel'!$C$5-'Lisa Panel'!$G$5)/('Lisa Panel'!$E$5-'Lisa Panel'!$G$5))))/49.8329)^Blad1!$C$38</f>
        <v>126.66854989127812</v>
      </c>
      <c r="D35" s="10">
        <f>Blad1!F33*((('Lisa Panel'!$C$5-'Lisa Panel'!$E$5)/(LN(('Lisa Panel'!$C$5-'Lisa Panel'!$G$5)/('Lisa Panel'!$E$5-'Lisa Panel'!$G$5))))/49.8329)^Blad1!$G$38</f>
        <v>201.8558171395191</v>
      </c>
    </row>
    <row r="36" spans="2:14" x14ac:dyDescent="0.2">
      <c r="B36" s="2">
        <v>600</v>
      </c>
      <c r="C36" s="10">
        <f>Blad1!B34*((('Lisa Panel'!$C$5-'Lisa Panel'!$E$5)/(LN(('Lisa Panel'!$C$5-'Lisa Panel'!$G$5)/('Lisa Panel'!$E$5-'Lisa Panel'!$G$5))))/49.8329)^Blad1!$C$38</f>
        <v>152.00225986953373</v>
      </c>
      <c r="D36" s="10">
        <f>Blad1!F34*((('Lisa Panel'!$C$5-'Lisa Panel'!$E$5)/(LN(('Lisa Panel'!$C$5-'Lisa Panel'!$G$5)/('Lisa Panel'!$E$5-'Lisa Panel'!$G$5))))/49.8329)^Blad1!$G$38</f>
        <v>242.22698056742294</v>
      </c>
    </row>
    <row r="37" spans="2:14" x14ac:dyDescent="0.2">
      <c r="B37" s="2">
        <v>700</v>
      </c>
      <c r="C37" s="10">
        <f>Blad1!B35*((('Lisa Panel'!$C$5-'Lisa Panel'!$E$5)/(LN(('Lisa Panel'!$C$5-'Lisa Panel'!$G$5)/('Lisa Panel'!$E$5-'Lisa Panel'!$G$5))))/49.8329)^Blad1!$C$38</f>
        <v>177.33596984778936</v>
      </c>
      <c r="D37" s="10">
        <f>Blad1!F35*((('Lisa Panel'!$C$5-'Lisa Panel'!$E$5)/(LN(('Lisa Panel'!$C$5-'Lisa Panel'!$G$5)/('Lisa Panel'!$E$5-'Lisa Panel'!$G$5))))/49.8329)^Blad1!$G$38</f>
        <v>282.59814399532678</v>
      </c>
    </row>
    <row r="38" spans="2:14" x14ac:dyDescent="0.2">
      <c r="B38" s="2">
        <v>800</v>
      </c>
      <c r="C38" s="10">
        <f>Blad1!B36*((('Lisa Panel'!$C$5-'Lisa Panel'!$E$5)/(LN(('Lisa Panel'!$C$5-'Lisa Panel'!$G$5)/('Lisa Panel'!$E$5-'Lisa Panel'!$G$5))))/49.8329)^Blad1!$C$38</f>
        <v>202.66967982604498</v>
      </c>
      <c r="D38" s="10">
        <f>Blad1!F36*((('Lisa Panel'!$C$5-'Lisa Panel'!$E$5)/(LN(('Lisa Panel'!$C$5-'Lisa Panel'!$G$5)/('Lisa Panel'!$E$5-'Lisa Panel'!$G$5))))/49.8329)^Blad1!$G$38</f>
        <v>322.96930742323059</v>
      </c>
    </row>
    <row r="39" spans="2:14" x14ac:dyDescent="0.2">
      <c r="B39" s="2">
        <v>900</v>
      </c>
      <c r="C39" s="10">
        <f>Blad1!B37*((('Lisa Panel'!$C$5-'Lisa Panel'!$E$5)/(LN(('Lisa Panel'!$C$5-'Lisa Panel'!$G$5)/('Lisa Panel'!$E$5-'Lisa Panel'!$G$5))))/49.8329)^Blad1!$C$38</f>
        <v>228.00338980430061</v>
      </c>
      <c r="D39" s="10">
        <f>Blad1!F37*((('Lisa Panel'!$C$5-'Lisa Panel'!$E$5)/(LN(('Lisa Panel'!$C$5-'Lisa Panel'!$G$5)/('Lisa Panel'!$E$5-'Lisa Panel'!$G$5))))/49.8329)^Blad1!$G$38</f>
        <v>363.3404708511344</v>
      </c>
      <c r="F39" s="48"/>
      <c r="G39" s="49"/>
      <c r="H39" s="49"/>
      <c r="I39" s="49"/>
      <c r="J39" s="49"/>
      <c r="K39" s="49"/>
      <c r="L39" s="49"/>
      <c r="M39" s="49"/>
      <c r="N39" s="49"/>
    </row>
    <row r="40" spans="2:14" x14ac:dyDescent="0.2">
      <c r="B40" s="2">
        <v>1000</v>
      </c>
      <c r="C40" s="10">
        <f>Blad1!B38*((('Lisa Panel'!$C$5-'Lisa Panel'!$E$5)/(LN(('Lisa Panel'!$C$5-'Lisa Panel'!$G$5)/('Lisa Panel'!$E$5-'Lisa Panel'!$G$5))))/49.8329)^Blad1!$C$38</f>
        <v>253.33709978255624</v>
      </c>
      <c r="D40" s="10">
        <f>Blad1!F38*((('Lisa Panel'!$C$5-'Lisa Panel'!$E$5)/(LN(('Lisa Panel'!$C$5-'Lisa Panel'!$G$5)/('Lisa Panel'!$E$5-'Lisa Panel'!$G$5))))/49.8329)^Blad1!$G$38</f>
        <v>403.71163427903821</v>
      </c>
      <c r="F40" s="24"/>
    </row>
    <row r="41" spans="2:14" x14ac:dyDescent="0.2">
      <c r="B41" s="2">
        <v>1100</v>
      </c>
      <c r="C41" s="10">
        <f>Blad1!B39*((('Lisa Panel'!$C$5-'Lisa Panel'!$E$5)/(LN(('Lisa Panel'!$C$5-'Lisa Panel'!$G$5)/('Lisa Panel'!$E$5-'Lisa Panel'!$G$5))))/49.8329)^Blad1!$C$38</f>
        <v>278.67080976081184</v>
      </c>
      <c r="D41" s="10">
        <f>Blad1!F39*((('Lisa Panel'!$C$5-'Lisa Panel'!$E$5)/(LN(('Lisa Panel'!$C$5-'Lisa Panel'!$G$5)/('Lisa Panel'!$E$5-'Lisa Panel'!$G$5))))/49.8329)^Blad1!$G$38</f>
        <v>444.08279770694202</v>
      </c>
      <c r="F41" s="24"/>
    </row>
    <row r="42" spans="2:14" x14ac:dyDescent="0.2">
      <c r="B42" s="2">
        <v>1200</v>
      </c>
      <c r="C42" s="10">
        <f>Blad1!B40*((('Lisa Panel'!$C$5-'Lisa Panel'!$E$5)/(LN(('Lisa Panel'!$C$5-'Lisa Panel'!$G$5)/('Lisa Panel'!$E$5-'Lisa Panel'!$G$5))))/49.8329)^Blad1!$C$38</f>
        <v>304.00451973906746</v>
      </c>
      <c r="D42" s="10">
        <f>Blad1!F40*((('Lisa Panel'!$C$5-'Lisa Panel'!$E$5)/(LN(('Lisa Panel'!$C$5-'Lisa Panel'!$G$5)/('Lisa Panel'!$E$5-'Lisa Panel'!$G$5))))/49.8329)^Blad1!$G$38</f>
        <v>484.45396113484588</v>
      </c>
      <c r="F42" s="24"/>
    </row>
    <row r="43" spans="2:14" x14ac:dyDescent="0.2">
      <c r="B43" s="2">
        <v>1300</v>
      </c>
      <c r="C43" s="10">
        <f>Blad1!B41*((('Lisa Panel'!$C$5-'Lisa Panel'!$E$5)/(LN(('Lisa Panel'!$C$5-'Lisa Panel'!$G$5)/('Lisa Panel'!$E$5-'Lisa Panel'!$G$5))))/49.8329)^Blad1!$C$38</f>
        <v>329.33822971732309</v>
      </c>
      <c r="D43" s="10">
        <f>Blad1!F41*((('Lisa Panel'!$C$5-'Lisa Panel'!$E$5)/(LN(('Lisa Panel'!$C$5-'Lisa Panel'!$G$5)/('Lisa Panel'!$E$5-'Lisa Panel'!$G$5))))/49.8329)^Blad1!$G$38</f>
        <v>524.82512456274969</v>
      </c>
      <c r="F43" s="48"/>
      <c r="G43" s="49"/>
      <c r="H43" s="49"/>
      <c r="I43" s="49"/>
      <c r="J43" s="49"/>
      <c r="K43" s="49"/>
      <c r="L43" s="49"/>
      <c r="M43" s="49"/>
      <c r="N43" s="49"/>
    </row>
    <row r="44" spans="2:14" x14ac:dyDescent="0.2">
      <c r="B44" s="2">
        <v>1400</v>
      </c>
      <c r="C44" s="10">
        <f>Blad1!B42*((('Lisa Panel'!$C$5-'Lisa Panel'!$E$5)/(LN(('Lisa Panel'!$C$5-'Lisa Panel'!$G$5)/('Lisa Panel'!$E$5-'Lisa Panel'!$G$5))))/49.8329)^Blad1!$C$38</f>
        <v>354.67193969557871</v>
      </c>
      <c r="D44" s="10">
        <f>Blad1!F42*((('Lisa Panel'!$C$5-'Lisa Panel'!$E$5)/(LN(('Lisa Panel'!$C$5-'Lisa Panel'!$G$5)/('Lisa Panel'!$E$5-'Lisa Panel'!$G$5))))/49.8329)^Blad1!$G$38</f>
        <v>565.19628799065356</v>
      </c>
      <c r="F44" s="24"/>
    </row>
    <row r="45" spans="2:14" x14ac:dyDescent="0.2">
      <c r="B45" s="2">
        <v>1500</v>
      </c>
      <c r="C45" s="10">
        <f>Blad1!B43*((('Lisa Panel'!$C$5-'Lisa Panel'!$E$5)/(LN(('Lisa Panel'!$C$5-'Lisa Panel'!$G$5)/('Lisa Panel'!$E$5-'Lisa Panel'!$G$5))))/49.8329)^Blad1!$C$38</f>
        <v>380.00564967383434</v>
      </c>
      <c r="D45" s="10">
        <f>Blad1!F43*((('Lisa Panel'!$C$5-'Lisa Panel'!$E$5)/(LN(('Lisa Panel'!$C$5-'Lisa Panel'!$G$5)/('Lisa Panel'!$E$5-'Lisa Panel'!$G$5))))/49.8329)^Blad1!$G$38</f>
        <v>605.56745141855731</v>
      </c>
      <c r="F45" s="24"/>
    </row>
    <row r="46" spans="2:14" x14ac:dyDescent="0.2">
      <c r="B46" s="2">
        <v>1600</v>
      </c>
      <c r="C46" s="10">
        <f>Blad1!B44*((('Lisa Panel'!$C$5-'Lisa Panel'!$E$5)/(LN(('Lisa Panel'!$C$5-'Lisa Panel'!$G$5)/('Lisa Panel'!$E$5-'Lisa Panel'!$G$5))))/49.8329)^Blad1!$C$38</f>
        <v>405.33935965208997</v>
      </c>
      <c r="D46" s="10">
        <f>Blad1!F44*((('Lisa Panel'!$C$5-'Lisa Panel'!$E$5)/(LN(('Lisa Panel'!$C$5-'Lisa Panel'!$G$5)/('Lisa Panel'!$E$5-'Lisa Panel'!$G$5))))/49.8329)^Blad1!$G$38</f>
        <v>645.93861484646118</v>
      </c>
    </row>
    <row r="47" spans="2:14" x14ac:dyDescent="0.2">
      <c r="B47" s="2">
        <v>1700</v>
      </c>
      <c r="C47" s="10">
        <f>Blad1!B45*((('Lisa Panel'!$C$5-'Lisa Panel'!$E$5)/(LN(('Lisa Panel'!$C$5-'Lisa Panel'!$G$5)/('Lisa Panel'!$E$5-'Lisa Panel'!$G$5))))/49.8329)^Blad1!$C$38</f>
        <v>430.67306963034559</v>
      </c>
      <c r="D47" s="10">
        <f>Blad1!F45*((('Lisa Panel'!$C$5-'Lisa Panel'!$E$5)/(LN(('Lisa Panel'!$C$5-'Lisa Panel'!$G$5)/('Lisa Panel'!$E$5-'Lisa Panel'!$G$5))))/49.8329)^Blad1!$G$38</f>
        <v>686.30977827436493</v>
      </c>
    </row>
    <row r="48" spans="2:14" x14ac:dyDescent="0.2">
      <c r="B48" s="2">
        <v>1800</v>
      </c>
      <c r="C48" s="10">
        <f>Blad1!B46*((('Lisa Panel'!$C$5-'Lisa Panel'!$E$5)/(LN(('Lisa Panel'!$C$5-'Lisa Panel'!$G$5)/('Lisa Panel'!$E$5-'Lisa Panel'!$G$5))))/49.8329)^Blad1!$C$38</f>
        <v>456.00677960860122</v>
      </c>
      <c r="D48" s="10">
        <f>Blad1!F46*((('Lisa Panel'!$C$5-'Lisa Panel'!$E$5)/(LN(('Lisa Panel'!$C$5-'Lisa Panel'!$G$5)/('Lisa Panel'!$E$5-'Lisa Panel'!$G$5))))/49.8329)^Blad1!$G$38</f>
        <v>726.6809417022688</v>
      </c>
    </row>
    <row r="49" spans="2:14" x14ac:dyDescent="0.2">
      <c r="B49" s="2">
        <v>2000</v>
      </c>
      <c r="C49" s="10">
        <f>Blad1!B47*((('Lisa Panel'!$C$5-'Lisa Panel'!$E$5)/(LN(('Lisa Panel'!$C$5-'Lisa Panel'!$G$5)/('Lisa Panel'!$E$5-'Lisa Panel'!$G$5))))/49.8329)^Blad1!$C$38</f>
        <v>506.67419956511247</v>
      </c>
      <c r="D49" s="10">
        <f>Blad1!F47*((('Lisa Panel'!$C$5-'Lisa Panel'!$E$5)/(LN(('Lisa Panel'!$C$5-'Lisa Panel'!$G$5)/('Lisa Panel'!$E$5-'Lisa Panel'!$G$5))))/49.8329)^Blad1!$G$38</f>
        <v>807.42326855807642</v>
      </c>
    </row>
    <row r="50" spans="2:14" ht="12" customHeight="1" x14ac:dyDescent="0.2">
      <c r="B50" s="2">
        <v>2300</v>
      </c>
      <c r="C50" s="10">
        <f>Blad1!B48*((('Lisa Panel'!$C$5-'Lisa Panel'!$E$5)/(LN(('Lisa Panel'!$C$5-'Lisa Panel'!$G$5)/('Lisa Panel'!$E$5-'Lisa Panel'!$G$5))))/49.8329)^Blad1!$C$38</f>
        <v>582.67532949987935</v>
      </c>
      <c r="D50" s="10">
        <f>Blad1!F48*((('Lisa Panel'!$C$5-'Lisa Panel'!$E$5)/(LN(('Lisa Panel'!$C$5-'Lisa Panel'!$G$5)/('Lisa Panel'!$E$5-'Lisa Panel'!$G$5))))/49.8329)^Blad1!$G$38</f>
        <v>928.5367588417879</v>
      </c>
    </row>
    <row r="51" spans="2:14" x14ac:dyDescent="0.2">
      <c r="B51" s="2">
        <v>2600</v>
      </c>
      <c r="C51" s="10">
        <f>Blad1!B49*((('Lisa Panel'!$C$5-'Lisa Panel'!$E$5)/(LN(('Lisa Panel'!$C$5-'Lisa Panel'!$G$5)/('Lisa Panel'!$E$5-'Lisa Panel'!$G$5))))/49.8329)^Blad1!$C$38</f>
        <v>658.67645943464618</v>
      </c>
      <c r="D51" s="10">
        <f>Blad1!F49*((('Lisa Panel'!$C$5-'Lisa Panel'!$E$5)/(LN(('Lisa Panel'!$C$5-'Lisa Panel'!$G$5)/('Lisa Panel'!$E$5-'Lisa Panel'!$G$5))))/49.8329)^Blad1!$G$38</f>
        <v>1049.6502491254994</v>
      </c>
    </row>
    <row r="52" spans="2:14" x14ac:dyDescent="0.2">
      <c r="B52" s="2">
        <v>3000</v>
      </c>
      <c r="C52" s="10">
        <f>Blad1!B50*((('Lisa Panel'!$C$5-'Lisa Panel'!$E$5)/(LN(('Lisa Panel'!$C$5-'Lisa Panel'!$G$5)/('Lisa Panel'!$E$5-'Lisa Panel'!$G$5))))/49.8329)^Blad1!$C$38</f>
        <v>760.01129934766868</v>
      </c>
      <c r="D52" s="10">
        <f>Blad1!F50*((('Lisa Panel'!$C$5-'Lisa Panel'!$E$5)/(LN(('Lisa Panel'!$C$5-'Lisa Panel'!$G$5)/('Lisa Panel'!$E$5-'Lisa Panel'!$G$5))))/49.8329)^Blad1!$G$38</f>
        <v>1211.1349028371146</v>
      </c>
    </row>
    <row r="54" spans="2:14" ht="20.100000000000001" customHeight="1" x14ac:dyDescent="0.25">
      <c r="B54" s="40" t="s">
        <v>12</v>
      </c>
      <c r="C54" s="41"/>
      <c r="D54" s="41"/>
    </row>
    <row r="55" spans="2:14" ht="20.100000000000001" customHeight="1" x14ac:dyDescent="0.2">
      <c r="B55" s="7"/>
      <c r="C55" s="46" t="s">
        <v>1</v>
      </c>
      <c r="D55" s="46"/>
    </row>
    <row r="56" spans="2:14" ht="20.100000000000001" customHeight="1" x14ac:dyDescent="0.2">
      <c r="B56" s="8" t="s">
        <v>0</v>
      </c>
      <c r="C56" s="9">
        <v>10</v>
      </c>
      <c r="D56" s="9">
        <v>20</v>
      </c>
      <c r="G56" s="32"/>
      <c r="H56" s="32"/>
      <c r="I56" s="32"/>
      <c r="J56" s="32"/>
      <c r="K56" s="32"/>
      <c r="L56" s="31"/>
      <c r="M56" s="31"/>
      <c r="N56" s="31"/>
    </row>
    <row r="57" spans="2:14" hidden="1" x14ac:dyDescent="0.2">
      <c r="B57" s="2">
        <v>400</v>
      </c>
      <c r="C57" s="10">
        <f>Blad1!B55*((('Lisa Panel'!$C$5-'Lisa Panel'!$E$5)/(LN(('Lisa Panel'!$C$5-'Lisa Panel'!$G$5)/('Lisa Panel'!$E$5-'Lisa Panel'!$G$5))))/49.8329)^Blad1!$C$61</f>
        <v>116.14507870092557</v>
      </c>
      <c r="D57" s="10">
        <f>Blad1!F55*((('Lisa Panel'!$C$5-'Lisa Panel'!$E$5)/(LN(('Lisa Panel'!$C$5-'Lisa Panel'!$G$5)/('Lisa Panel'!$E$5-'Lisa Panel'!$G$5))))/49.8329)^Blad1!$G$61</f>
        <v>185.70358183408302</v>
      </c>
    </row>
    <row r="58" spans="2:14" x14ac:dyDescent="0.2">
      <c r="B58" s="2">
        <v>500</v>
      </c>
      <c r="C58" s="10">
        <f>Blad1!B56*((('Lisa Panel'!$C$5-'Lisa Panel'!$E$5)/(LN(('Lisa Panel'!$C$5-'Lisa Panel'!$G$5)/('Lisa Panel'!$E$5-'Lisa Panel'!$G$5))))/49.8329)^Blad1!$C$61</f>
        <v>145.18134837615696</v>
      </c>
      <c r="D58" s="10">
        <f>Blad1!F56*((('Lisa Panel'!$C$5-'Lisa Panel'!$E$5)/(LN(('Lisa Panel'!$C$5-'Lisa Panel'!$G$5)/('Lisa Panel'!$E$5-'Lisa Panel'!$G$5))))/49.8329)^Blad1!$G$61</f>
        <v>232.12947729260378</v>
      </c>
    </row>
    <row r="59" spans="2:14" x14ac:dyDescent="0.2">
      <c r="B59" s="2">
        <v>600</v>
      </c>
      <c r="C59" s="10">
        <f>Blad1!B57*((('Lisa Panel'!$C$5-'Lisa Panel'!$E$5)/(LN(('Lisa Panel'!$C$5-'Lisa Panel'!$G$5)/('Lisa Panel'!$E$5-'Lisa Panel'!$G$5))))/49.8329)^Blad1!$C$61</f>
        <v>174.21761805138837</v>
      </c>
      <c r="D59" s="10">
        <f>Blad1!F57*((('Lisa Panel'!$C$5-'Lisa Panel'!$E$5)/(LN(('Lisa Panel'!$C$5-'Lisa Panel'!$G$5)/('Lisa Panel'!$E$5-'Lisa Panel'!$G$5))))/49.8329)^Blad1!$G$61</f>
        <v>278.55537275112454</v>
      </c>
    </row>
    <row r="60" spans="2:14" x14ac:dyDescent="0.2">
      <c r="B60" s="2">
        <v>700</v>
      </c>
      <c r="C60" s="10">
        <f>Blad1!B58*((('Lisa Panel'!$C$5-'Lisa Panel'!$E$5)/(LN(('Lisa Panel'!$C$5-'Lisa Panel'!$G$5)/('Lisa Panel'!$E$5-'Lisa Panel'!$G$5))))/49.8329)^Blad1!$C$61</f>
        <v>203.25388772661972</v>
      </c>
      <c r="D60" s="10">
        <f>Blad1!F58*((('Lisa Panel'!$C$5-'Lisa Panel'!$E$5)/(LN(('Lisa Panel'!$C$5-'Lisa Panel'!$G$5)/('Lisa Panel'!$E$5-'Lisa Panel'!$G$5))))/49.8329)^Blad1!$G$61</f>
        <v>324.98126820964529</v>
      </c>
    </row>
    <row r="61" spans="2:14" x14ac:dyDescent="0.2">
      <c r="B61" s="2">
        <v>800</v>
      </c>
      <c r="C61" s="10">
        <f>Blad1!B59*((('Lisa Panel'!$C$5-'Lisa Panel'!$E$5)/(LN(('Lisa Panel'!$C$5-'Lisa Panel'!$G$5)/('Lisa Panel'!$E$5-'Lisa Panel'!$G$5))))/49.8329)^Blad1!$C$61</f>
        <v>232.29015740185113</v>
      </c>
      <c r="D61" s="10">
        <f>Blad1!F59*((('Lisa Panel'!$C$5-'Lisa Panel'!$E$5)/(LN(('Lisa Panel'!$C$5-'Lisa Panel'!$G$5)/('Lisa Panel'!$E$5-'Lisa Panel'!$G$5))))/49.8329)^Blad1!$G$61</f>
        <v>371.40716366816605</v>
      </c>
    </row>
    <row r="62" spans="2:14" x14ac:dyDescent="0.2">
      <c r="B62" s="2">
        <v>900</v>
      </c>
      <c r="C62" s="10">
        <f>Blad1!B60*((('Lisa Panel'!$C$5-'Lisa Panel'!$E$5)/(LN(('Lisa Panel'!$C$5-'Lisa Panel'!$G$5)/('Lisa Panel'!$E$5-'Lisa Panel'!$G$5))))/49.8329)^Blad1!$C$61</f>
        <v>261.32642707708249</v>
      </c>
      <c r="D62" s="10">
        <f>Blad1!F60*((('Lisa Panel'!$C$5-'Lisa Panel'!$E$5)/(LN(('Lisa Panel'!$C$5-'Lisa Panel'!$G$5)/('Lisa Panel'!$E$5-'Lisa Panel'!$G$5))))/49.8329)^Blad1!$G$61</f>
        <v>417.83305912668681</v>
      </c>
    </row>
    <row r="63" spans="2:14" x14ac:dyDescent="0.2">
      <c r="B63" s="2">
        <v>1000</v>
      </c>
      <c r="C63" s="10">
        <f>Blad1!B61*((('Lisa Panel'!$C$5-'Lisa Panel'!$E$5)/(LN(('Lisa Panel'!$C$5-'Lisa Panel'!$G$5)/('Lisa Panel'!$E$5-'Lisa Panel'!$G$5))))/49.8329)^Blad1!$C$61</f>
        <v>290.36269675231392</v>
      </c>
      <c r="D63" s="10">
        <f>Blad1!F61*((('Lisa Panel'!$C$5-'Lisa Panel'!$E$5)/(LN(('Lisa Panel'!$C$5-'Lisa Panel'!$G$5)/('Lisa Panel'!$E$5-'Lisa Panel'!$G$5))))/49.8329)^Blad1!$G$61</f>
        <v>464.25895458520756</v>
      </c>
      <c r="G63" s="24"/>
    </row>
    <row r="64" spans="2:14" x14ac:dyDescent="0.2">
      <c r="B64" s="2">
        <v>1100</v>
      </c>
      <c r="C64" s="10">
        <f>Blad1!B62*((('Lisa Panel'!$C$5-'Lisa Panel'!$E$5)/(LN(('Lisa Panel'!$C$5-'Lisa Panel'!$G$5)/('Lisa Panel'!$E$5-'Lisa Panel'!$G$5))))/49.8329)^Blad1!$C$61</f>
        <v>319.3989664275453</v>
      </c>
      <c r="D64" s="10">
        <f>Blad1!F62*((('Lisa Panel'!$C$5-'Lisa Panel'!$E$5)/(LN(('Lisa Panel'!$C$5-'Lisa Panel'!$G$5)/('Lisa Panel'!$E$5-'Lisa Panel'!$G$5))))/49.8329)^Blad1!$G$61</f>
        <v>510.68485004372832</v>
      </c>
      <c r="G64" s="24"/>
    </row>
    <row r="65" spans="2:15" x14ac:dyDescent="0.2">
      <c r="B65" s="2">
        <v>1200</v>
      </c>
      <c r="C65" s="10">
        <f>Blad1!B63*((('Lisa Panel'!$C$5-'Lisa Panel'!$E$5)/(LN(('Lisa Panel'!$C$5-'Lisa Panel'!$G$5)/('Lisa Panel'!$E$5-'Lisa Panel'!$G$5))))/49.8329)^Blad1!$C$61</f>
        <v>348.43523610277674</v>
      </c>
      <c r="D65" s="10">
        <f>Blad1!F63*((('Lisa Panel'!$C$5-'Lisa Panel'!$E$5)/(LN(('Lisa Panel'!$C$5-'Lisa Panel'!$G$5)/('Lisa Panel'!$E$5-'Lisa Panel'!$G$5))))/49.8329)^Blad1!$G$61</f>
        <v>557.11074550224907</v>
      </c>
      <c r="G65" s="24"/>
    </row>
    <row r="66" spans="2:15" x14ac:dyDescent="0.2">
      <c r="B66" s="2">
        <v>1300</v>
      </c>
      <c r="C66" s="10">
        <f>Blad1!B64*((('Lisa Panel'!$C$5-'Lisa Panel'!$E$5)/(LN(('Lisa Panel'!$C$5-'Lisa Panel'!$G$5)/('Lisa Panel'!$E$5-'Lisa Panel'!$G$5))))/49.8329)^Blad1!$C$61</f>
        <v>377.47150577800807</v>
      </c>
      <c r="D66" s="10">
        <f>Blad1!F64*((('Lisa Panel'!$C$5-'Lisa Panel'!$E$5)/(LN(('Lisa Panel'!$C$5-'Lisa Panel'!$G$5)/('Lisa Panel'!$E$5-'Lisa Panel'!$G$5))))/49.8329)^Blad1!$G$61</f>
        <v>603.53664096076989</v>
      </c>
      <c r="G66" s="48"/>
      <c r="H66" s="49"/>
      <c r="I66" s="49"/>
      <c r="J66" s="49"/>
      <c r="K66" s="49"/>
      <c r="L66" s="49"/>
      <c r="M66" s="49"/>
      <c r="N66" s="49"/>
      <c r="O66" s="49"/>
    </row>
    <row r="67" spans="2:15" x14ac:dyDescent="0.2">
      <c r="B67" s="2">
        <v>1400</v>
      </c>
      <c r="C67" s="10">
        <f>Blad1!B65*((('Lisa Panel'!$C$5-'Lisa Panel'!$E$5)/(LN(('Lisa Panel'!$C$5-'Lisa Panel'!$G$5)/('Lisa Panel'!$E$5-'Lisa Panel'!$G$5))))/49.8329)^Blad1!$C$61</f>
        <v>406.50777545323945</v>
      </c>
      <c r="D67" s="10">
        <f>Blad1!F65*((('Lisa Panel'!$C$5-'Lisa Panel'!$E$5)/(LN(('Lisa Panel'!$C$5-'Lisa Panel'!$G$5)/('Lisa Panel'!$E$5-'Lisa Panel'!$G$5))))/49.8329)^Blad1!$G$61</f>
        <v>649.96253641929059</v>
      </c>
      <c r="G67" s="24"/>
    </row>
    <row r="68" spans="2:15" x14ac:dyDescent="0.2">
      <c r="B68" s="2">
        <v>1500</v>
      </c>
      <c r="C68" s="10">
        <f>Blad1!B66*((('Lisa Panel'!$C$5-'Lisa Panel'!$E$5)/(LN(('Lisa Panel'!$C$5-'Lisa Panel'!$G$5)/('Lisa Panel'!$E$5-'Lisa Panel'!$G$5))))/49.8329)^Blad1!$C$61</f>
        <v>435.54404512847088</v>
      </c>
      <c r="D68" s="10">
        <f>Blad1!F66*((('Lisa Panel'!$C$5-'Lisa Panel'!$E$5)/(LN(('Lisa Panel'!$C$5-'Lisa Panel'!$G$5)/('Lisa Panel'!$E$5-'Lisa Panel'!$G$5))))/49.8329)^Blad1!$G$61</f>
        <v>696.3884318778114</v>
      </c>
      <c r="G68" s="24"/>
    </row>
    <row r="69" spans="2:15" x14ac:dyDescent="0.2">
      <c r="B69" s="2">
        <v>1600</v>
      </c>
      <c r="C69" s="10">
        <f>Blad1!B67*((('Lisa Panel'!$C$5-'Lisa Panel'!$E$5)/(LN(('Lisa Panel'!$C$5-'Lisa Panel'!$G$5)/('Lisa Panel'!$E$5-'Lisa Panel'!$G$5))))/49.8329)^Blad1!$C$61</f>
        <v>464.58031480370227</v>
      </c>
      <c r="D69" s="10">
        <f>Blad1!F67*((('Lisa Panel'!$C$5-'Lisa Panel'!$E$5)/(LN(('Lisa Panel'!$C$5-'Lisa Panel'!$G$5)/('Lisa Panel'!$E$5-'Lisa Panel'!$G$5))))/49.8329)^Blad1!$G$61</f>
        <v>742.8143273363321</v>
      </c>
    </row>
    <row r="70" spans="2:15" x14ac:dyDescent="0.2">
      <c r="B70" s="2">
        <v>1700</v>
      </c>
      <c r="C70" s="10">
        <f>Blad1!B68*((('Lisa Panel'!$C$5-'Lisa Panel'!$E$5)/(LN(('Lisa Panel'!$C$5-'Lisa Panel'!$G$5)/('Lisa Panel'!$E$5-'Lisa Panel'!$G$5))))/49.8329)^Blad1!$C$61</f>
        <v>493.61658447893365</v>
      </c>
      <c r="D70" s="10">
        <f>Blad1!F68*((('Lisa Panel'!$C$5-'Lisa Panel'!$E$5)/(LN(('Lisa Panel'!$C$5-'Lisa Panel'!$G$5)/('Lisa Panel'!$E$5-'Lisa Panel'!$G$5))))/49.8329)^Blad1!$G$61</f>
        <v>789.2402227948528</v>
      </c>
    </row>
    <row r="71" spans="2:15" x14ac:dyDescent="0.2">
      <c r="B71" s="2">
        <v>1800</v>
      </c>
      <c r="C71" s="10">
        <f>Blad1!B69*((('Lisa Panel'!$C$5-'Lisa Panel'!$E$5)/(LN(('Lisa Panel'!$C$5-'Lisa Panel'!$G$5)/('Lisa Panel'!$E$5-'Lisa Panel'!$G$5))))/49.8329)^Blad1!$C$61</f>
        <v>522.65285415416497</v>
      </c>
      <c r="D71" s="10">
        <f>Blad1!F69*((('Lisa Panel'!$C$5-'Lisa Panel'!$E$5)/(LN(('Lisa Panel'!$C$5-'Lisa Panel'!$G$5)/('Lisa Panel'!$E$5-'Lisa Panel'!$G$5))))/49.8329)^Blad1!$G$61</f>
        <v>835.66611825337361</v>
      </c>
    </row>
    <row r="72" spans="2:15" x14ac:dyDescent="0.2">
      <c r="B72" s="2">
        <v>2000</v>
      </c>
      <c r="C72" s="10">
        <f>Blad1!B70*((('Lisa Panel'!$C$5-'Lisa Panel'!$E$5)/(LN(('Lisa Panel'!$C$5-'Lisa Panel'!$G$5)/('Lisa Panel'!$E$5-'Lisa Panel'!$G$5))))/49.8329)^Blad1!$C$61</f>
        <v>580.72539350462785</v>
      </c>
      <c r="D72" s="10">
        <f>Blad1!F70*((('Lisa Panel'!$C$5-'Lisa Panel'!$E$5)/(LN(('Lisa Panel'!$C$5-'Lisa Panel'!$G$5)/('Lisa Panel'!$E$5-'Lisa Panel'!$G$5))))/49.8329)^Blad1!$G$61</f>
        <v>928.51790917041512</v>
      </c>
    </row>
    <row r="73" spans="2:15" x14ac:dyDescent="0.2">
      <c r="B73" s="2">
        <v>2300</v>
      </c>
      <c r="C73" s="10">
        <f>Blad1!B71*((('Lisa Panel'!$C$5-'Lisa Panel'!$E$5)/(LN(('Lisa Panel'!$C$5-'Lisa Panel'!$G$5)/('Lisa Panel'!$E$5-'Lisa Panel'!$G$5))))/49.8329)^Blad1!$C$61</f>
        <v>667.83420253032193</v>
      </c>
      <c r="D73" s="10">
        <f>Blad1!F71*((('Lisa Panel'!$C$5-'Lisa Panel'!$E$5)/(LN(('Lisa Panel'!$C$5-'Lisa Panel'!$G$5)/('Lisa Panel'!$E$5-'Lisa Panel'!$G$5))))/49.8329)^Blad1!$G$61</f>
        <v>1067.7955955459772</v>
      </c>
    </row>
    <row r="74" spans="2:15" x14ac:dyDescent="0.2">
      <c r="B74" s="2">
        <v>2600</v>
      </c>
      <c r="C74" s="10">
        <f>Blad1!B72*((('Lisa Panel'!$C$5-'Lisa Panel'!$E$5)/(LN(('Lisa Panel'!$C$5-'Lisa Panel'!$G$5)/('Lisa Panel'!$E$5-'Lisa Panel'!$G$5))))/49.8329)^Blad1!$C$61</f>
        <v>754.94301155601613</v>
      </c>
      <c r="D74" s="10">
        <f>Blad1!F72*((('Lisa Panel'!$C$5-'Lisa Panel'!$E$5)/(LN(('Lisa Panel'!$C$5-'Lisa Panel'!$G$5)/('Lisa Panel'!$E$5-'Lisa Panel'!$G$5))))/49.8329)^Blad1!$G$61</f>
        <v>1207.0732819215398</v>
      </c>
    </row>
    <row r="75" spans="2:15" x14ac:dyDescent="0.2">
      <c r="B75" s="2">
        <v>3000</v>
      </c>
      <c r="C75" s="10">
        <f>Blad1!B73*((('Lisa Panel'!$C$5-'Lisa Panel'!$E$5)/(LN(('Lisa Panel'!$C$5-'Lisa Panel'!$G$5)/('Lisa Panel'!$E$5-'Lisa Panel'!$G$5))))/49.8329)^Blad1!$C$61</f>
        <v>871.08809025694177</v>
      </c>
      <c r="D75" s="10">
        <f>Blad1!F73*((('Lisa Panel'!$C$5-'Lisa Panel'!$E$5)/(LN(('Lisa Panel'!$C$5-'Lisa Panel'!$G$5)/('Lisa Panel'!$E$5-'Lisa Panel'!$G$5))))/49.8329)^Blad1!$G$61</f>
        <v>1392.7768637556228</v>
      </c>
    </row>
    <row r="76" spans="2:15" x14ac:dyDescent="0.2">
      <c r="B76" s="18"/>
      <c r="C76" s="15"/>
      <c r="D76" s="15"/>
    </row>
    <row r="77" spans="2:15" ht="30" hidden="1" customHeight="1" x14ac:dyDescent="0.2"/>
    <row r="78" spans="2:15" hidden="1" x14ac:dyDescent="0.2"/>
    <row r="79" spans="2:15" hidden="1" x14ac:dyDescent="0.2"/>
    <row r="80" spans="2:15" hidden="1" x14ac:dyDescent="0.2"/>
    <row r="81" spans="2:15" hidden="1" x14ac:dyDescent="0.2"/>
    <row r="82" spans="2:15" ht="20.100000000000001" customHeight="1" x14ac:dyDescent="0.25">
      <c r="B82" s="40" t="s">
        <v>13</v>
      </c>
      <c r="C82" s="41"/>
      <c r="D82" s="41"/>
    </row>
    <row r="83" spans="2:15" ht="20.100000000000001" customHeight="1" x14ac:dyDescent="0.2">
      <c r="B83" s="7"/>
      <c r="C83" s="46" t="s">
        <v>1</v>
      </c>
      <c r="D83" s="46"/>
    </row>
    <row r="84" spans="2:15" ht="20.100000000000001" customHeight="1" x14ac:dyDescent="0.2">
      <c r="B84" s="8" t="s">
        <v>0</v>
      </c>
      <c r="C84" s="9">
        <v>10</v>
      </c>
      <c r="D84" s="9">
        <v>20</v>
      </c>
      <c r="G84" s="32"/>
      <c r="H84" s="32"/>
      <c r="I84" s="32"/>
      <c r="J84" s="32"/>
      <c r="K84" s="32"/>
      <c r="L84" s="31"/>
      <c r="M84" s="31"/>
      <c r="N84" s="31"/>
    </row>
    <row r="85" spans="2:15" hidden="1" x14ac:dyDescent="0.2">
      <c r="B85" s="2">
        <v>400</v>
      </c>
      <c r="C85" s="10">
        <f>Blad1!B78*((('Lisa Panel'!$C$5-'Lisa Panel'!$E$5)/(LN(('Lisa Panel'!$C$5-'Lisa Panel'!$G$5)/('Lisa Panel'!$E$5-'Lisa Panel'!$G$5))))/49.8329)^Blad1!$C$84</f>
        <v>130.59599451620454</v>
      </c>
      <c r="D85" s="10">
        <f>Blad1!F78*((('Lisa Panel'!$C$5-'Lisa Panel'!$E$5)/(LN(('Lisa Panel'!$C$5-'Lisa Panel'!$G$5)/('Lisa Panel'!$E$5-'Lisa Panel'!$G$5))))/49.8329)^Blad1!$G$84</f>
        <v>209.21974406785841</v>
      </c>
    </row>
    <row r="86" spans="2:15" x14ac:dyDescent="0.2">
      <c r="B86" s="2">
        <v>500</v>
      </c>
      <c r="C86" s="10">
        <f>Blad1!B79*((('Lisa Panel'!$C$5-'Lisa Panel'!$E$5)/(LN(('Lisa Panel'!$C$5-'Lisa Panel'!$G$5)/('Lisa Panel'!$E$5-'Lisa Panel'!$G$5))))/49.8329)^Blad1!$C$84</f>
        <v>163.24499314525565</v>
      </c>
      <c r="D86" s="10">
        <f>Blad1!F79*((('Lisa Panel'!$C$5-'Lisa Panel'!$E$5)/(LN(('Lisa Panel'!$C$5-'Lisa Panel'!$G$5)/('Lisa Panel'!$E$5-'Lisa Panel'!$G$5))))/49.8329)^Blad1!$G$84</f>
        <v>261.52468008482299</v>
      </c>
    </row>
    <row r="87" spans="2:15" x14ac:dyDescent="0.2">
      <c r="B87" s="2">
        <v>600</v>
      </c>
      <c r="C87" s="10">
        <f>Blad1!B80*((('Lisa Panel'!$C$5-'Lisa Panel'!$E$5)/(LN(('Lisa Panel'!$C$5-'Lisa Panel'!$G$5)/('Lisa Panel'!$E$5-'Lisa Panel'!$G$5))))/49.8329)^Blad1!$C$84</f>
        <v>195.89399177430681</v>
      </c>
      <c r="D87" s="10">
        <f>Blad1!F80*((('Lisa Panel'!$C$5-'Lisa Panel'!$E$5)/(LN(('Lisa Panel'!$C$5-'Lisa Panel'!$G$5)/('Lisa Panel'!$E$5-'Lisa Panel'!$G$5))))/49.8329)^Blad1!$G$84</f>
        <v>313.82961610178756</v>
      </c>
    </row>
    <row r="88" spans="2:15" x14ac:dyDescent="0.2">
      <c r="B88" s="2">
        <v>700</v>
      </c>
      <c r="C88" s="10">
        <f>Blad1!B81*((('Lisa Panel'!$C$5-'Lisa Panel'!$E$5)/(LN(('Lisa Panel'!$C$5-'Lisa Panel'!$G$5)/('Lisa Panel'!$E$5-'Lisa Panel'!$G$5))))/49.8329)^Blad1!$C$84</f>
        <v>228.54299040335792</v>
      </c>
      <c r="D88" s="10">
        <f>Blad1!F81*((('Lisa Panel'!$C$5-'Lisa Panel'!$E$5)/(LN(('Lisa Panel'!$C$5-'Lisa Panel'!$G$5)/('Lisa Panel'!$E$5-'Lisa Panel'!$G$5))))/49.8329)^Blad1!$G$84</f>
        <v>366.13455211875214</v>
      </c>
    </row>
    <row r="89" spans="2:15" x14ac:dyDescent="0.2">
      <c r="B89" s="2">
        <v>800</v>
      </c>
      <c r="C89" s="10">
        <f>Blad1!B82*((('Lisa Panel'!$C$5-'Lisa Panel'!$E$5)/(LN(('Lisa Panel'!$C$5-'Lisa Panel'!$G$5)/('Lisa Panel'!$E$5-'Lisa Panel'!$G$5))))/49.8329)^Blad1!$C$84</f>
        <v>261.19198903240908</v>
      </c>
      <c r="D89" s="10">
        <f>Blad1!F82*((('Lisa Panel'!$C$5-'Lisa Panel'!$E$5)/(LN(('Lisa Panel'!$C$5-'Lisa Panel'!$G$5)/('Lisa Panel'!$E$5-'Lisa Panel'!$G$5))))/49.8329)^Blad1!$G$84</f>
        <v>418.43948813571683</v>
      </c>
    </row>
    <row r="90" spans="2:15" x14ac:dyDescent="0.2">
      <c r="B90" s="2">
        <v>900</v>
      </c>
      <c r="C90" s="10">
        <f>Blad1!B83*((('Lisa Panel'!$C$5-'Lisa Panel'!$E$5)/(LN(('Lisa Panel'!$C$5-'Lisa Panel'!$G$5)/('Lisa Panel'!$E$5-'Lisa Panel'!$G$5))))/49.8329)^Blad1!$C$84</f>
        <v>293.84098766146019</v>
      </c>
      <c r="D90" s="10">
        <f>Blad1!F83*((('Lisa Panel'!$C$5-'Lisa Panel'!$E$5)/(LN(('Lisa Panel'!$C$5-'Lisa Panel'!$G$5)/('Lisa Panel'!$E$5-'Lisa Panel'!$G$5))))/49.8329)^Blad1!$G$84</f>
        <v>470.7444241526814</v>
      </c>
    </row>
    <row r="91" spans="2:15" x14ac:dyDescent="0.2">
      <c r="B91" s="2">
        <v>1000</v>
      </c>
      <c r="C91" s="10">
        <f>Blad1!B84*((('Lisa Panel'!$C$5-'Lisa Panel'!$E$5)/(LN(('Lisa Panel'!$C$5-'Lisa Panel'!$G$5)/('Lisa Panel'!$E$5-'Lisa Panel'!$G$5))))/49.8329)^Blad1!$C$84</f>
        <v>326.4899862905113</v>
      </c>
      <c r="D91" s="10">
        <f>Blad1!F84*((('Lisa Panel'!$C$5-'Lisa Panel'!$E$5)/(LN(('Lisa Panel'!$C$5-'Lisa Panel'!$G$5)/('Lisa Panel'!$E$5-'Lisa Panel'!$G$5))))/49.8329)^Blad1!$G$84</f>
        <v>523.04936016964598</v>
      </c>
      <c r="G91" s="24"/>
    </row>
    <row r="92" spans="2:15" x14ac:dyDescent="0.2">
      <c r="B92" s="2">
        <v>1100</v>
      </c>
      <c r="C92" s="10">
        <f>Blad1!B85*((('Lisa Panel'!$C$5-'Lisa Panel'!$E$5)/(LN(('Lisa Panel'!$C$5-'Lisa Panel'!$G$5)/('Lisa Panel'!$E$5-'Lisa Panel'!$G$5))))/49.8329)^Blad1!$C$84</f>
        <v>359.13898491956246</v>
      </c>
      <c r="D92" s="10">
        <f>Blad1!F85*((('Lisa Panel'!$C$5-'Lisa Panel'!$E$5)/(LN(('Lisa Panel'!$C$5-'Lisa Panel'!$G$5)/('Lisa Panel'!$E$5-'Lisa Panel'!$G$5))))/49.8329)^Blad1!$G$84</f>
        <v>575.35429618661067</v>
      </c>
      <c r="G92" s="24"/>
    </row>
    <row r="93" spans="2:15" x14ac:dyDescent="0.2">
      <c r="B93" s="2">
        <v>1200</v>
      </c>
      <c r="C93" s="10">
        <f>Blad1!B86*((('Lisa Panel'!$C$5-'Lisa Panel'!$E$5)/(LN(('Lisa Panel'!$C$5-'Lisa Panel'!$G$5)/('Lisa Panel'!$E$5-'Lisa Panel'!$G$5))))/49.8329)^Blad1!$C$84</f>
        <v>391.78798354861362</v>
      </c>
      <c r="D93" s="10">
        <f>Blad1!F86*((('Lisa Panel'!$C$5-'Lisa Panel'!$E$5)/(LN(('Lisa Panel'!$C$5-'Lisa Panel'!$G$5)/('Lisa Panel'!$E$5-'Lisa Panel'!$G$5))))/49.8329)^Blad1!$G$84</f>
        <v>627.65923220357513</v>
      </c>
      <c r="G93" s="24"/>
    </row>
    <row r="94" spans="2:15" x14ac:dyDescent="0.2">
      <c r="B94" s="2">
        <v>1300</v>
      </c>
      <c r="C94" s="10">
        <f>Blad1!B87*((('Lisa Panel'!$C$5-'Lisa Panel'!$E$5)/(LN(('Lisa Panel'!$C$5-'Lisa Panel'!$G$5)/('Lisa Panel'!$E$5-'Lisa Panel'!$G$5))))/49.8329)^Blad1!$C$84</f>
        <v>424.43698217766467</v>
      </c>
      <c r="D94" s="10">
        <f>Blad1!F87*((('Lisa Panel'!$C$5-'Lisa Panel'!$E$5)/(LN(('Lisa Panel'!$C$5-'Lisa Panel'!$G$5)/('Lisa Panel'!$E$5-'Lisa Panel'!$G$5))))/49.8329)^Blad1!$G$84</f>
        <v>679.96416822053982</v>
      </c>
      <c r="G94" s="48"/>
      <c r="H94" s="49"/>
      <c r="I94" s="49"/>
      <c r="J94" s="49"/>
      <c r="K94" s="49"/>
      <c r="L94" s="49"/>
      <c r="M94" s="49"/>
      <c r="N94" s="49"/>
      <c r="O94" s="49"/>
    </row>
    <row r="95" spans="2:15" x14ac:dyDescent="0.2">
      <c r="B95" s="2">
        <v>1400</v>
      </c>
      <c r="C95" s="10">
        <f>Blad1!B88*((('Lisa Panel'!$C$5-'Lisa Panel'!$E$5)/(LN(('Lisa Panel'!$C$5-'Lisa Panel'!$G$5)/('Lisa Panel'!$E$5-'Lisa Panel'!$G$5))))/49.8329)^Blad1!$C$84</f>
        <v>457.08598080671584</v>
      </c>
      <c r="D95" s="10">
        <f>Blad1!F88*((('Lisa Panel'!$C$5-'Lisa Panel'!$E$5)/(LN(('Lisa Panel'!$C$5-'Lisa Panel'!$G$5)/('Lisa Panel'!$E$5-'Lisa Panel'!$G$5))))/49.8329)^Blad1!$G$84</f>
        <v>732.26910423750428</v>
      </c>
      <c r="G95" s="24"/>
    </row>
    <row r="96" spans="2:15" x14ac:dyDescent="0.2">
      <c r="B96" s="2">
        <v>1500</v>
      </c>
      <c r="C96" s="10">
        <f>Blad1!B89*((('Lisa Panel'!$C$5-'Lisa Panel'!$E$5)/(LN(('Lisa Panel'!$C$5-'Lisa Panel'!$G$5)/('Lisa Panel'!$E$5-'Lisa Panel'!$G$5))))/49.8329)^Blad1!$C$84</f>
        <v>489.734979435767</v>
      </c>
      <c r="D96" s="10">
        <f>Blad1!F89*((('Lisa Panel'!$C$5-'Lisa Panel'!$E$5)/(LN(('Lisa Panel'!$C$5-'Lisa Panel'!$G$5)/('Lisa Panel'!$E$5-'Lisa Panel'!$G$5))))/49.8329)^Blad1!$G$84</f>
        <v>784.57404025446897</v>
      </c>
      <c r="G96" s="24"/>
    </row>
    <row r="97" spans="2:4" x14ac:dyDescent="0.2">
      <c r="B97" s="2">
        <v>1600</v>
      </c>
      <c r="C97" s="10">
        <f>Blad1!B90*((('Lisa Panel'!$C$5-'Lisa Panel'!$E$5)/(LN(('Lisa Panel'!$C$5-'Lisa Panel'!$G$5)/('Lisa Panel'!$E$5-'Lisa Panel'!$G$5))))/49.8329)^Blad1!$C$84</f>
        <v>522.38397806481817</v>
      </c>
      <c r="D97" s="10">
        <f>Blad1!F90*((('Lisa Panel'!$C$5-'Lisa Panel'!$E$5)/(LN(('Lisa Panel'!$C$5-'Lisa Panel'!$G$5)/('Lisa Panel'!$E$5-'Lisa Panel'!$G$5))))/49.8329)^Blad1!$G$84</f>
        <v>836.87897627143366</v>
      </c>
    </row>
    <row r="98" spans="2:4" x14ac:dyDescent="0.2">
      <c r="B98" s="2">
        <v>1700</v>
      </c>
      <c r="C98" s="10">
        <f>Blad1!B91*((('Lisa Panel'!$C$5-'Lisa Panel'!$E$5)/(LN(('Lisa Panel'!$C$5-'Lisa Panel'!$G$5)/('Lisa Panel'!$E$5-'Lisa Panel'!$G$5))))/49.8329)^Blad1!$C$84</f>
        <v>555.03297669386927</v>
      </c>
      <c r="D98" s="10">
        <f>Blad1!F91*((('Lisa Panel'!$C$5-'Lisa Panel'!$E$5)/(LN(('Lisa Panel'!$C$5-'Lisa Panel'!$G$5)/('Lisa Panel'!$E$5-'Lisa Panel'!$G$5))))/49.8329)^Blad1!$G$84</f>
        <v>889.18391228839812</v>
      </c>
    </row>
    <row r="99" spans="2:4" x14ac:dyDescent="0.2">
      <c r="B99" s="2">
        <v>1800</v>
      </c>
      <c r="C99" s="10">
        <f>Blad1!B92*((('Lisa Panel'!$C$5-'Lisa Panel'!$E$5)/(LN(('Lisa Panel'!$C$5-'Lisa Panel'!$G$5)/('Lisa Panel'!$E$5-'Lisa Panel'!$G$5))))/49.8329)^Blad1!$C$84</f>
        <v>587.68197532292038</v>
      </c>
      <c r="D99" s="10">
        <f>Blad1!F92*((('Lisa Panel'!$C$5-'Lisa Panel'!$E$5)/(LN(('Lisa Panel'!$C$5-'Lisa Panel'!$G$5)/('Lisa Panel'!$E$5-'Lisa Panel'!$G$5))))/49.8329)^Blad1!$G$84</f>
        <v>941.48884830536281</v>
      </c>
    </row>
    <row r="100" spans="2:4" x14ac:dyDescent="0.2">
      <c r="B100" s="2">
        <v>2000</v>
      </c>
      <c r="C100" s="10">
        <f>Blad1!B93*((('Lisa Panel'!$C$5-'Lisa Panel'!$E$5)/(LN(('Lisa Panel'!$C$5-'Lisa Panel'!$G$5)/('Lisa Panel'!$E$5-'Lisa Panel'!$G$5))))/49.8329)^Blad1!$C$84</f>
        <v>652.97997258102259</v>
      </c>
      <c r="D100" s="10">
        <f>Blad1!F93*((('Lisa Panel'!$C$5-'Lisa Panel'!$E$5)/(LN(('Lisa Panel'!$C$5-'Lisa Panel'!$G$5)/('Lisa Panel'!$E$5-'Lisa Panel'!$G$5))))/49.8329)^Blad1!$G$84</f>
        <v>1046.098720339292</v>
      </c>
    </row>
    <row r="101" spans="2:4" x14ac:dyDescent="0.2">
      <c r="B101" s="2">
        <v>2300</v>
      </c>
      <c r="C101" s="10">
        <f>Blad1!B94*((('Lisa Panel'!$C$5-'Lisa Panel'!$E$5)/(LN(('Lisa Panel'!$C$5-'Lisa Panel'!$G$5)/('Lisa Panel'!$E$5-'Lisa Panel'!$G$5))))/49.8329)^Blad1!$C$84</f>
        <v>750.92696846817603</v>
      </c>
      <c r="D101" s="10">
        <f>Blad1!F94*((('Lisa Panel'!$C$5-'Lisa Panel'!$E$5)/(LN(('Lisa Panel'!$C$5-'Lisa Panel'!$G$5)/('Lisa Panel'!$E$5-'Lisa Panel'!$G$5))))/49.8329)^Blad1!$G$84</f>
        <v>1203.0135283901857</v>
      </c>
    </row>
    <row r="102" spans="2:4" x14ac:dyDescent="0.2">
      <c r="B102" s="2">
        <v>2600</v>
      </c>
      <c r="C102" s="10">
        <f>Blad1!B95*((('Lisa Panel'!$C$5-'Lisa Panel'!$E$5)/(LN(('Lisa Panel'!$C$5-'Lisa Panel'!$G$5)/('Lisa Panel'!$E$5-'Lisa Panel'!$G$5))))/49.8329)^Blad1!$C$84</f>
        <v>848.87396435532935</v>
      </c>
      <c r="D102" s="10">
        <f>Blad1!F95*((('Lisa Panel'!$C$5-'Lisa Panel'!$E$5)/(LN(('Lisa Panel'!$C$5-'Lisa Panel'!$G$5)/('Lisa Panel'!$E$5-'Lisa Panel'!$G$5))))/49.8329)^Blad1!$G$84</f>
        <v>1359.9283364410796</v>
      </c>
    </row>
    <row r="103" spans="2:4" x14ac:dyDescent="0.2">
      <c r="B103" s="2">
        <v>3000</v>
      </c>
      <c r="C103" s="10">
        <f>Blad1!B96*((('Lisa Panel'!$C$5-'Lisa Panel'!$E$5)/(LN(('Lisa Panel'!$C$5-'Lisa Panel'!$G$5)/('Lisa Panel'!$E$5-'Lisa Panel'!$G$5))))/49.8329)^Blad1!$C$84</f>
        <v>979.469958871534</v>
      </c>
      <c r="D103" s="10">
        <f>Blad1!F96*((('Lisa Panel'!$C$5-'Lisa Panel'!$E$5)/(LN(('Lisa Panel'!$C$5-'Lisa Panel'!$G$5)/('Lisa Panel'!$E$5-'Lisa Panel'!$G$5))))/49.8329)^Blad1!$G$84</f>
        <v>1569.1480805089379</v>
      </c>
    </row>
    <row r="104" spans="2:4" ht="19.5" x14ac:dyDescent="0.35">
      <c r="B104" s="50"/>
      <c r="C104" s="50"/>
      <c r="D104" s="50"/>
    </row>
    <row r="105" spans="2:4" ht="20.100000000000001" customHeight="1" x14ac:dyDescent="0.25">
      <c r="B105" s="40" t="s">
        <v>14</v>
      </c>
      <c r="C105" s="41"/>
      <c r="D105" s="41"/>
    </row>
    <row r="106" spans="2:4" ht="20.100000000000001" customHeight="1" x14ac:dyDescent="0.2">
      <c r="B106" s="7"/>
      <c r="C106" s="46" t="s">
        <v>1</v>
      </c>
      <c r="D106" s="46"/>
    </row>
    <row r="107" spans="2:4" ht="20.100000000000001" customHeight="1" x14ac:dyDescent="0.2">
      <c r="B107" s="8" t="s">
        <v>0</v>
      </c>
      <c r="C107" s="9">
        <v>10</v>
      </c>
      <c r="D107" s="9">
        <v>20</v>
      </c>
    </row>
    <row r="108" spans="2:4" hidden="1" x14ac:dyDescent="0.2">
      <c r="B108" s="2">
        <v>400</v>
      </c>
      <c r="C108" s="10">
        <f>Blad1!B101*((('Lisa Panel'!$C$5-'Lisa Panel'!$E$5)/(LN(('Lisa Panel'!$C$5-'Lisa Panel'!$G$5)/('Lisa Panel'!$E$5-'Lisa Panel'!$G$5))))/49.8329)^Blad1!$C$84</f>
        <v>145.43644843850049</v>
      </c>
      <c r="D108" s="10">
        <f>Blad1!F101*((('Lisa Panel'!$C$5-'Lisa Panel'!$E$5)/(LN(('Lisa Panel'!$C$5-'Lisa Panel'!$G$5)/('Lisa Panel'!$E$5-'Lisa Panel'!$G$5))))/49.8329)^Blad1!$G$84</f>
        <v>233.97947709364047</v>
      </c>
    </row>
    <row r="109" spans="2:4" x14ac:dyDescent="0.2">
      <c r="B109" s="2">
        <v>500</v>
      </c>
      <c r="C109" s="10">
        <f>Blad1!B102*((('Lisa Panel'!$C$5-'Lisa Panel'!$E$5)/(LN(('Lisa Panel'!$C$5-'Lisa Panel'!$G$5)/('Lisa Panel'!$E$5-'Lisa Panel'!$G$5))))/49.8329)^Blad1!$C$84</f>
        <v>181.79556054812562</v>
      </c>
      <c r="D109" s="10">
        <f>Blad1!F102*((('Lisa Panel'!$C$5-'Lisa Panel'!$E$5)/(LN(('Lisa Panel'!$C$5-'Lisa Panel'!$G$5)/('Lisa Panel'!$E$5-'Lisa Panel'!$G$5))))/49.8329)^Blad1!$G$84</f>
        <v>292.47434636705054</v>
      </c>
    </row>
    <row r="110" spans="2:4" x14ac:dyDescent="0.2">
      <c r="B110" s="2">
        <v>600</v>
      </c>
      <c r="C110" s="10">
        <f>Blad1!B103*((('Lisa Panel'!$C$5-'Lisa Panel'!$E$5)/(LN(('Lisa Panel'!$C$5-'Lisa Panel'!$G$5)/('Lisa Panel'!$E$5-'Lisa Panel'!$G$5))))/49.8329)^Blad1!$C$84</f>
        <v>218.15467265775075</v>
      </c>
      <c r="D110" s="10">
        <f>Blad1!F103*((('Lisa Panel'!$C$5-'Lisa Panel'!$E$5)/(LN(('Lisa Panel'!$C$5-'Lisa Panel'!$G$5)/('Lisa Panel'!$E$5-'Lisa Panel'!$G$5))))/49.8329)^Blad1!$G$84</f>
        <v>350.96921564046067</v>
      </c>
    </row>
    <row r="111" spans="2:4" x14ac:dyDescent="0.2">
      <c r="B111" s="2">
        <v>700</v>
      </c>
      <c r="C111" s="10">
        <f>Blad1!B104*((('Lisa Panel'!$C$5-'Lisa Panel'!$E$5)/(LN(('Lisa Panel'!$C$5-'Lisa Panel'!$G$5)/('Lisa Panel'!$E$5-'Lisa Panel'!$G$5))))/49.8329)^Blad1!$C$84</f>
        <v>254.51378476737585</v>
      </c>
      <c r="D111" s="10">
        <f>Blad1!F104*((('Lisa Panel'!$C$5-'Lisa Panel'!$E$5)/(LN(('Lisa Panel'!$C$5-'Lisa Panel'!$G$5)/('Lisa Panel'!$E$5-'Lisa Panel'!$G$5))))/49.8329)^Blad1!$G$84</f>
        <v>409.46408491387075</v>
      </c>
    </row>
    <row r="112" spans="2:4" x14ac:dyDescent="0.2">
      <c r="B112" s="2">
        <v>800</v>
      </c>
      <c r="C112" s="10">
        <f>Blad1!B105*((('Lisa Panel'!$C$5-'Lisa Panel'!$E$5)/(LN(('Lisa Panel'!$C$5-'Lisa Panel'!$G$5)/('Lisa Panel'!$E$5-'Lisa Panel'!$G$5))))/49.8329)^Blad1!$C$84</f>
        <v>290.87289687700098</v>
      </c>
      <c r="D112" s="10">
        <f>Blad1!F105*((('Lisa Panel'!$C$5-'Lisa Panel'!$E$5)/(LN(('Lisa Panel'!$C$5-'Lisa Panel'!$G$5)/('Lisa Panel'!$E$5-'Lisa Panel'!$G$5))))/49.8329)^Blad1!$G$84</f>
        <v>467.95895418728094</v>
      </c>
    </row>
    <row r="113" spans="2:11" x14ac:dyDescent="0.2">
      <c r="B113" s="2">
        <v>900</v>
      </c>
      <c r="C113" s="10">
        <f>Blad1!B106*((('Lisa Panel'!$C$5-'Lisa Panel'!$E$5)/(LN(('Lisa Panel'!$C$5-'Lisa Panel'!$G$5)/('Lisa Panel'!$E$5-'Lisa Panel'!$G$5))))/49.8329)^Blad1!$C$84</f>
        <v>327.23200898662611</v>
      </c>
      <c r="D113" s="10">
        <f>Blad1!F106*((('Lisa Panel'!$C$5-'Lisa Panel'!$E$5)/(LN(('Lisa Panel'!$C$5-'Lisa Panel'!$G$5)/('Lisa Panel'!$E$5-'Lisa Panel'!$G$5))))/49.8329)^Blad1!$G$84</f>
        <v>526.45382346069107</v>
      </c>
    </row>
    <row r="114" spans="2:11" x14ac:dyDescent="0.2">
      <c r="B114" s="2">
        <v>1000</v>
      </c>
      <c r="C114" s="10">
        <f>Blad1!B107*((('Lisa Panel'!$C$5-'Lisa Panel'!$E$5)/(LN(('Lisa Panel'!$C$5-'Lisa Panel'!$G$5)/('Lisa Panel'!$E$5-'Lisa Panel'!$G$5))))/49.8329)^Blad1!$C$84</f>
        <v>363.59112109625124</v>
      </c>
      <c r="D114" s="10">
        <f>Blad1!F107*((('Lisa Panel'!$C$5-'Lisa Panel'!$E$5)/(LN(('Lisa Panel'!$C$5-'Lisa Panel'!$G$5)/('Lisa Panel'!$E$5-'Lisa Panel'!$G$5))))/49.8329)^Blad1!$G$84</f>
        <v>584.94869273410109</v>
      </c>
    </row>
    <row r="115" spans="2:11" x14ac:dyDescent="0.2">
      <c r="B115" s="2">
        <v>1100</v>
      </c>
      <c r="C115" s="10">
        <f>Blad1!B108*((('Lisa Panel'!$C$5-'Lisa Panel'!$E$5)/(LN(('Lisa Panel'!$C$5-'Lisa Panel'!$G$5)/('Lisa Panel'!$E$5-'Lisa Panel'!$G$5))))/49.8329)^Blad1!$C$84</f>
        <v>399.95023320587637</v>
      </c>
      <c r="D115" s="10">
        <f>Blad1!F108*((('Lisa Panel'!$C$5-'Lisa Panel'!$E$5)/(LN(('Lisa Panel'!$C$5-'Lisa Panel'!$G$5)/('Lisa Panel'!$E$5-'Lisa Panel'!$G$5))))/49.8329)^Blad1!$G$84</f>
        <v>643.44356200751133</v>
      </c>
      <c r="G115" s="1"/>
      <c r="H115" s="1"/>
      <c r="I115" s="1"/>
      <c r="J115" s="1"/>
      <c r="K115" s="1"/>
    </row>
    <row r="116" spans="2:11" x14ac:dyDescent="0.2">
      <c r="B116" s="2">
        <v>1200</v>
      </c>
      <c r="C116" s="10">
        <f>Blad1!B109*((('Lisa Panel'!$C$5-'Lisa Panel'!$E$5)/(LN(('Lisa Panel'!$C$5-'Lisa Panel'!$G$5)/('Lisa Panel'!$E$5-'Lisa Panel'!$G$5))))/49.8329)^Blad1!$C$84</f>
        <v>436.3093453155015</v>
      </c>
      <c r="D116" s="10">
        <f>Blad1!F109*((('Lisa Panel'!$C$5-'Lisa Panel'!$E$5)/(LN(('Lisa Panel'!$C$5-'Lisa Panel'!$G$5)/('Lisa Panel'!$E$5-'Lisa Panel'!$G$5))))/49.8329)^Blad1!$G$84</f>
        <v>701.93843128092135</v>
      </c>
    </row>
    <row r="117" spans="2:11" x14ac:dyDescent="0.2">
      <c r="B117" s="2">
        <v>1300</v>
      </c>
      <c r="C117" s="10">
        <f>Blad1!B110*((('Lisa Panel'!$C$5-'Lisa Panel'!$E$5)/(LN(('Lisa Panel'!$C$5-'Lisa Panel'!$G$5)/('Lisa Panel'!$E$5-'Lisa Panel'!$G$5))))/49.8329)^Blad1!$C$84</f>
        <v>472.66845742512658</v>
      </c>
      <c r="D117" s="10">
        <f>Blad1!F110*((('Lisa Panel'!$C$5-'Lisa Panel'!$E$5)/(LN(('Lisa Panel'!$C$5-'Lisa Panel'!$G$5)/('Lisa Panel'!$E$5-'Lisa Panel'!$G$5))))/49.8329)^Blad1!$G$84</f>
        <v>760.43330055433148</v>
      </c>
    </row>
    <row r="118" spans="2:11" x14ac:dyDescent="0.2">
      <c r="B118" s="2">
        <v>1400</v>
      </c>
      <c r="C118" s="10">
        <f>Blad1!B111*((('Lisa Panel'!$C$5-'Lisa Panel'!$E$5)/(LN(('Lisa Panel'!$C$5-'Lisa Panel'!$G$5)/('Lisa Panel'!$E$5-'Lisa Panel'!$G$5))))/49.8329)^Blad1!$C$84</f>
        <v>509.02756953475171</v>
      </c>
      <c r="D118" s="10">
        <f>Blad1!F111*((('Lisa Panel'!$C$5-'Lisa Panel'!$E$5)/(LN(('Lisa Panel'!$C$5-'Lisa Panel'!$G$5)/('Lisa Panel'!$E$5-'Lisa Panel'!$G$5))))/49.8329)^Blad1!$G$84</f>
        <v>818.9281698277415</v>
      </c>
    </row>
    <row r="119" spans="2:11" x14ac:dyDescent="0.2">
      <c r="B119" s="2">
        <v>1500</v>
      </c>
      <c r="C119" s="10">
        <f>Blad1!B112*((('Lisa Panel'!$C$5-'Lisa Panel'!$E$5)/(LN(('Lisa Panel'!$C$5-'Lisa Panel'!$G$5)/('Lisa Panel'!$E$5-'Lisa Panel'!$G$5))))/49.8329)^Blad1!$C$84</f>
        <v>545.38668164437684</v>
      </c>
      <c r="D119" s="10">
        <f>Blad1!F112*((('Lisa Panel'!$C$5-'Lisa Panel'!$E$5)/(LN(('Lisa Panel'!$C$5-'Lisa Panel'!$G$5)/('Lisa Panel'!$E$5-'Lisa Panel'!$G$5))))/49.8329)^Blad1!$G$84</f>
        <v>877.42303910115163</v>
      </c>
    </row>
    <row r="120" spans="2:11" x14ac:dyDescent="0.2">
      <c r="B120" s="2">
        <v>1600</v>
      </c>
      <c r="C120" s="10">
        <f>Blad1!B113*((('Lisa Panel'!$C$5-'Lisa Panel'!$E$5)/(LN(('Lisa Panel'!$C$5-'Lisa Panel'!$G$5)/('Lisa Panel'!$E$5-'Lisa Panel'!$G$5))))/49.8329)^Blad1!$C$84</f>
        <v>581.74579375400197</v>
      </c>
      <c r="D120" s="10">
        <f>Blad1!F113*((('Lisa Panel'!$C$5-'Lisa Panel'!$E$5)/(LN(('Lisa Panel'!$C$5-'Lisa Panel'!$G$5)/('Lisa Panel'!$E$5-'Lisa Panel'!$G$5))))/49.8329)^Blad1!$G$84</f>
        <v>935.91790837456188</v>
      </c>
    </row>
    <row r="121" spans="2:11" x14ac:dyDescent="0.2">
      <c r="B121" s="2">
        <v>1700</v>
      </c>
      <c r="C121" s="10">
        <f>Blad1!B114*((('Lisa Panel'!$C$5-'Lisa Panel'!$E$5)/(LN(('Lisa Panel'!$C$5-'Lisa Panel'!$G$5)/('Lisa Panel'!$E$5-'Lisa Panel'!$G$5))))/49.8329)^Blad1!$C$84</f>
        <v>618.1049058636271</v>
      </c>
      <c r="D121" s="10">
        <f>Blad1!F114*((('Lisa Panel'!$C$5-'Lisa Panel'!$E$5)/(LN(('Lisa Panel'!$C$5-'Lisa Panel'!$G$5)/('Lisa Panel'!$E$5-'Lisa Panel'!$G$5))))/49.8329)^Blad1!$G$84</f>
        <v>994.41277764797189</v>
      </c>
    </row>
    <row r="122" spans="2:11" x14ac:dyDescent="0.2">
      <c r="B122" s="2">
        <v>1800</v>
      </c>
      <c r="C122" s="10">
        <f>Blad1!B115*((('Lisa Panel'!$C$5-'Lisa Panel'!$E$5)/(LN(('Lisa Panel'!$C$5-'Lisa Panel'!$G$5)/('Lisa Panel'!$E$5-'Lisa Panel'!$G$5))))/49.8329)^Blad1!$C$84</f>
        <v>654.46401797325223</v>
      </c>
      <c r="D122" s="10">
        <f>Blad1!F115*((('Lisa Panel'!$C$5-'Lisa Panel'!$E$5)/(LN(('Lisa Panel'!$C$5-'Lisa Panel'!$G$5)/('Lisa Panel'!$E$5-'Lisa Panel'!$G$5))))/49.8329)^Blad1!$G$84</f>
        <v>1052.9076469213821</v>
      </c>
    </row>
    <row r="123" spans="2:11" x14ac:dyDescent="0.2">
      <c r="B123" s="2">
        <v>2000</v>
      </c>
      <c r="C123" s="10">
        <f>Blad1!B116*((('Lisa Panel'!$C$5-'Lisa Panel'!$E$5)/(LN(('Lisa Panel'!$C$5-'Lisa Panel'!$G$5)/('Lisa Panel'!$E$5-'Lisa Panel'!$G$5))))/49.8329)^Blad1!$C$84</f>
        <v>727.18224219250249</v>
      </c>
      <c r="D123" s="10">
        <f>Blad1!F116*((('Lisa Panel'!$C$5-'Lisa Panel'!$E$5)/(LN(('Lisa Panel'!$C$5-'Lisa Panel'!$G$5)/('Lisa Panel'!$E$5-'Lisa Panel'!$G$5))))/49.8329)^Blad1!$G$84</f>
        <v>1169.8973854682022</v>
      </c>
    </row>
    <row r="124" spans="2:11" x14ac:dyDescent="0.2">
      <c r="B124" s="2">
        <v>2300</v>
      </c>
      <c r="C124" s="10">
        <f>Blad1!B117*((('Lisa Panel'!$C$5-'Lisa Panel'!$E$5)/(LN(('Lisa Panel'!$C$5-'Lisa Panel'!$G$5)/('Lisa Panel'!$E$5-'Lisa Panel'!$G$5))))/49.8329)^Blad1!$C$84</f>
        <v>836.25957852137788</v>
      </c>
      <c r="D124" s="10">
        <f>Blad1!F117*((('Lisa Panel'!$C$5-'Lisa Panel'!$E$5)/(LN(('Lisa Panel'!$C$5-'Lisa Panel'!$G$5)/('Lisa Panel'!$E$5-'Lisa Panel'!$G$5))))/49.8329)^Blad1!$G$84</f>
        <v>1345.3819932884326</v>
      </c>
    </row>
    <row r="125" spans="2:11" x14ac:dyDescent="0.2">
      <c r="B125" s="2">
        <v>2600</v>
      </c>
      <c r="C125" s="10">
        <f>Blad1!B118*((('Lisa Panel'!$C$5-'Lisa Panel'!$E$5)/(LN(('Lisa Panel'!$C$5-'Lisa Panel'!$G$5)/('Lisa Panel'!$E$5-'Lisa Panel'!$G$5))))/49.8329)^Blad1!$C$84</f>
        <v>945.33691485025315</v>
      </c>
      <c r="D125" s="10">
        <f>Blad1!F118*((('Lisa Panel'!$C$5-'Lisa Panel'!$E$5)/(LN(('Lisa Panel'!$C$5-'Lisa Panel'!$G$5)/('Lisa Panel'!$E$5-'Lisa Panel'!$G$5))))/49.8329)^Blad1!$G$84</f>
        <v>1520.866601108663</v>
      </c>
    </row>
    <row r="126" spans="2:11" x14ac:dyDescent="0.2">
      <c r="B126" s="2">
        <v>3000</v>
      </c>
      <c r="C126" s="10">
        <f>Blad1!B119*((('Lisa Panel'!$C$5-'Lisa Panel'!$E$5)/(LN(('Lisa Panel'!$C$5-'Lisa Panel'!$G$5)/('Lisa Panel'!$E$5-'Lisa Panel'!$G$5))))/49.8329)^Blad1!$C$84</f>
        <v>1090.7733632887537</v>
      </c>
      <c r="D126" s="10">
        <f>Blad1!F119*((('Lisa Panel'!$C$5-'Lisa Panel'!$E$5)/(LN(('Lisa Panel'!$C$5-'Lisa Panel'!$G$5)/('Lisa Panel'!$E$5-'Lisa Panel'!$G$5))))/49.8329)^Blad1!$G$84</f>
        <v>1754.8460782023033</v>
      </c>
    </row>
    <row r="128" spans="2:11" ht="20.100000000000001" customHeight="1" x14ac:dyDescent="0.25">
      <c r="B128" s="40" t="s">
        <v>15</v>
      </c>
      <c r="C128" s="41"/>
      <c r="D128" s="41"/>
    </row>
    <row r="129" spans="2:4" ht="20.100000000000001" customHeight="1" x14ac:dyDescent="0.2">
      <c r="B129" s="7"/>
      <c r="C129" s="46" t="s">
        <v>1</v>
      </c>
      <c r="D129" s="46"/>
    </row>
    <row r="130" spans="2:4" ht="20.100000000000001" customHeight="1" x14ac:dyDescent="0.2">
      <c r="B130" s="8" t="s">
        <v>0</v>
      </c>
      <c r="C130" s="9">
        <v>10</v>
      </c>
      <c r="D130" s="9">
        <v>20</v>
      </c>
    </row>
    <row r="131" spans="2:4" hidden="1" x14ac:dyDescent="0.2">
      <c r="B131" s="2">
        <v>400</v>
      </c>
      <c r="C131" s="10">
        <f>Blad1!B124*((('Lisa Panel'!$C$5-'Lisa Panel'!$E$5)/(LN(('Lisa Panel'!$C$5-'Lisa Panel'!$G$5)/('Lisa Panel'!$E$5-'Lisa Panel'!$G$5))))/49.8329)^Blad1!$C$84</f>
        <v>160.27690236079644</v>
      </c>
      <c r="D131" s="10">
        <f>Blad1!F124*((('Lisa Panel'!$C$5-'Lisa Panel'!$E$5)/(LN(('Lisa Panel'!$C$5-'Lisa Panel'!$G$5)/('Lisa Panel'!$E$5-'Lisa Panel'!$G$5))))/49.8329)^Blad1!$G$84</f>
        <v>258.73921011942252</v>
      </c>
    </row>
    <row r="132" spans="2:4" x14ac:dyDescent="0.2">
      <c r="B132" s="2">
        <v>500</v>
      </c>
      <c r="C132" s="10">
        <f>Blad1!B125*((('Lisa Panel'!$C$5-'Lisa Panel'!$E$5)/(LN(('Lisa Panel'!$C$5-'Lisa Panel'!$G$5)/('Lisa Panel'!$E$5-'Lisa Panel'!$G$5))))/49.8329)^Blad1!$C$84</f>
        <v>200.34612795099559</v>
      </c>
      <c r="D132" s="10">
        <f>Blad1!F125*((('Lisa Panel'!$C$5-'Lisa Panel'!$E$5)/(LN(('Lisa Panel'!$C$5-'Lisa Panel'!$G$5)/('Lisa Panel'!$E$5-'Lisa Panel'!$G$5))))/49.8329)^Blad1!$G$84</f>
        <v>323.42401264927815</v>
      </c>
    </row>
    <row r="133" spans="2:4" x14ac:dyDescent="0.2">
      <c r="B133" s="2">
        <v>600</v>
      </c>
      <c r="C133" s="10">
        <f>Blad1!B126*((('Lisa Panel'!$C$5-'Lisa Panel'!$E$5)/(LN(('Lisa Panel'!$C$5-'Lisa Panel'!$G$5)/('Lisa Panel'!$E$5-'Lisa Panel'!$G$5))))/49.8329)^Blad1!$C$84</f>
        <v>240.41535354119472</v>
      </c>
      <c r="D133" s="10">
        <f>Blad1!F126*((('Lisa Panel'!$C$5-'Lisa Panel'!$E$5)/(LN(('Lisa Panel'!$C$5-'Lisa Panel'!$G$5)/('Lisa Panel'!$E$5-'Lisa Panel'!$G$5))))/49.8329)^Blad1!$G$84</f>
        <v>388.10881517913373</v>
      </c>
    </row>
    <row r="134" spans="2:4" x14ac:dyDescent="0.2">
      <c r="B134" s="2">
        <v>700</v>
      </c>
      <c r="C134" s="10">
        <f>Blad1!B127*((('Lisa Panel'!$C$5-'Lisa Panel'!$E$5)/(LN(('Lisa Panel'!$C$5-'Lisa Panel'!$G$5)/('Lisa Panel'!$E$5-'Lisa Panel'!$G$5))))/49.8329)^Blad1!$C$84</f>
        <v>280.48457913139384</v>
      </c>
      <c r="D134" s="10">
        <f>Blad1!F127*((('Lisa Panel'!$C$5-'Lisa Panel'!$E$5)/(LN(('Lisa Panel'!$C$5-'Lisa Panel'!$G$5)/('Lisa Panel'!$E$5-'Lisa Panel'!$G$5))))/49.8329)^Blad1!$G$84</f>
        <v>452.79361770898936</v>
      </c>
    </row>
    <row r="135" spans="2:4" x14ac:dyDescent="0.2">
      <c r="B135" s="2">
        <v>800</v>
      </c>
      <c r="C135" s="10">
        <f>Blad1!B128*((('Lisa Panel'!$C$5-'Lisa Panel'!$E$5)/(LN(('Lisa Panel'!$C$5-'Lisa Panel'!$G$5)/('Lisa Panel'!$E$5-'Lisa Panel'!$G$5))))/49.8329)^Blad1!$C$84</f>
        <v>320.55380472159288</v>
      </c>
      <c r="D135" s="10">
        <f>Blad1!F128*((('Lisa Panel'!$C$5-'Lisa Panel'!$E$5)/(LN(('Lisa Panel'!$C$5-'Lisa Panel'!$G$5)/('Lisa Panel'!$E$5-'Lisa Panel'!$G$5))))/49.8329)^Blad1!$G$84</f>
        <v>517.47842023884505</v>
      </c>
    </row>
    <row r="136" spans="2:4" x14ac:dyDescent="0.2">
      <c r="B136" s="2">
        <v>900</v>
      </c>
      <c r="C136" s="10">
        <f>Blad1!B129*((('Lisa Panel'!$C$5-'Lisa Panel'!$E$5)/(LN(('Lisa Panel'!$C$5-'Lisa Panel'!$G$5)/('Lisa Panel'!$E$5-'Lisa Panel'!$G$5))))/49.8329)^Blad1!$C$84</f>
        <v>360.62303031179204</v>
      </c>
      <c r="D136" s="10">
        <f>Blad1!F129*((('Lisa Panel'!$C$5-'Lisa Panel'!$E$5)/(LN(('Lisa Panel'!$C$5-'Lisa Panel'!$G$5)/('Lisa Panel'!$E$5-'Lisa Panel'!$G$5))))/49.8329)^Blad1!$G$84</f>
        <v>582.16322276870062</v>
      </c>
    </row>
    <row r="137" spans="2:4" x14ac:dyDescent="0.2">
      <c r="B137" s="2">
        <v>1000</v>
      </c>
      <c r="C137" s="10">
        <f>Blad1!B130*((('Lisa Panel'!$C$5-'Lisa Panel'!$E$5)/(LN(('Lisa Panel'!$C$5-'Lisa Panel'!$G$5)/('Lisa Panel'!$E$5-'Lisa Panel'!$G$5))))/49.8329)^Blad1!$C$84</f>
        <v>400.69225590199119</v>
      </c>
      <c r="D137" s="10">
        <f>Blad1!F130*((('Lisa Panel'!$C$5-'Lisa Panel'!$E$5)/(LN(('Lisa Panel'!$C$5-'Lisa Panel'!$G$5)/('Lisa Panel'!$E$5-'Lisa Panel'!$G$5))))/49.8329)^Blad1!$G$84</f>
        <v>646.84802529855631</v>
      </c>
    </row>
    <row r="138" spans="2:4" x14ac:dyDescent="0.2">
      <c r="B138" s="2">
        <v>1100</v>
      </c>
      <c r="C138" s="10">
        <f>Blad1!B131*((('Lisa Panel'!$C$5-'Lisa Panel'!$E$5)/(LN(('Lisa Panel'!$C$5-'Lisa Panel'!$G$5)/('Lisa Panel'!$E$5-'Lisa Panel'!$G$5))))/49.8329)^Blad1!$C$84</f>
        <v>440.76148149219028</v>
      </c>
      <c r="D138" s="10">
        <f>Blad1!F131*((('Lisa Panel'!$C$5-'Lisa Panel'!$E$5)/(LN(('Lisa Panel'!$C$5-'Lisa Panel'!$G$5)/('Lisa Panel'!$E$5-'Lisa Panel'!$G$5))))/49.8329)^Blad1!$G$84</f>
        <v>711.532827828412</v>
      </c>
    </row>
    <row r="139" spans="2:4" x14ac:dyDescent="0.2">
      <c r="B139" s="2">
        <v>1200</v>
      </c>
      <c r="C139" s="10">
        <f>Blad1!B132*((('Lisa Panel'!$C$5-'Lisa Panel'!$E$5)/(LN(('Lisa Panel'!$C$5-'Lisa Panel'!$G$5)/('Lisa Panel'!$E$5-'Lisa Panel'!$G$5))))/49.8329)^Blad1!$C$84</f>
        <v>480.83070708238944</v>
      </c>
      <c r="D139" s="10">
        <f>Blad1!F132*((('Lisa Panel'!$C$5-'Lisa Panel'!$E$5)/(LN(('Lisa Panel'!$C$5-'Lisa Panel'!$G$5)/('Lisa Panel'!$E$5-'Lisa Panel'!$G$5))))/49.8329)^Blad1!$G$84</f>
        <v>776.21763035826746</v>
      </c>
    </row>
    <row r="140" spans="2:4" x14ac:dyDescent="0.2">
      <c r="B140" s="2">
        <v>1300</v>
      </c>
      <c r="C140" s="10">
        <f>Blad1!B133*((('Lisa Panel'!$C$5-'Lisa Panel'!$E$5)/(LN(('Lisa Panel'!$C$5-'Lisa Panel'!$G$5)/('Lisa Panel'!$E$5-'Lisa Panel'!$G$5))))/49.8329)^Blad1!$C$84</f>
        <v>520.89993267258853</v>
      </c>
      <c r="D140" s="10">
        <f>Blad1!F133*((('Lisa Panel'!$C$5-'Lisa Panel'!$E$5)/(LN(('Lisa Panel'!$C$5-'Lisa Panel'!$G$5)/('Lisa Panel'!$E$5-'Lisa Panel'!$G$5))))/49.8329)^Blad1!$G$84</f>
        <v>840.90243288812314</v>
      </c>
    </row>
    <row r="141" spans="2:4" x14ac:dyDescent="0.2">
      <c r="B141" s="2">
        <v>1400</v>
      </c>
      <c r="C141" s="10">
        <f>Blad1!B134*((('Lisa Panel'!$C$5-'Lisa Panel'!$E$5)/(LN(('Lisa Panel'!$C$5-'Lisa Panel'!$G$5)/('Lisa Panel'!$E$5-'Lisa Panel'!$G$5))))/49.8329)^Blad1!$C$84</f>
        <v>560.96915826278769</v>
      </c>
      <c r="D141" s="10">
        <f>Blad1!F134*((('Lisa Panel'!$C$5-'Lisa Panel'!$E$5)/(LN(('Lisa Panel'!$C$5-'Lisa Panel'!$G$5)/('Lisa Panel'!$E$5-'Lisa Panel'!$G$5))))/49.8329)^Blad1!$G$84</f>
        <v>905.58723541797872</v>
      </c>
    </row>
    <row r="142" spans="2:4" x14ac:dyDescent="0.2">
      <c r="B142" s="2">
        <v>1500</v>
      </c>
      <c r="C142" s="10">
        <f>Blad1!B135*((('Lisa Panel'!$C$5-'Lisa Panel'!$E$5)/(LN(('Lisa Panel'!$C$5-'Lisa Panel'!$G$5)/('Lisa Panel'!$E$5-'Lisa Panel'!$G$5))))/49.8329)^Blad1!$C$84</f>
        <v>601.03838385298673</v>
      </c>
      <c r="D142" s="10">
        <f>Blad1!F135*((('Lisa Panel'!$C$5-'Lisa Panel'!$E$5)/(LN(('Lisa Panel'!$C$5-'Lisa Panel'!$G$5)/('Lisa Panel'!$E$5-'Lisa Panel'!$G$5))))/49.8329)^Blad1!$G$84</f>
        <v>970.27203794783441</v>
      </c>
    </row>
    <row r="143" spans="2:4" x14ac:dyDescent="0.2">
      <c r="B143" s="2">
        <v>1600</v>
      </c>
      <c r="C143" s="10">
        <f>Blad1!B136*((('Lisa Panel'!$C$5-'Lisa Panel'!$E$5)/(LN(('Lisa Panel'!$C$5-'Lisa Panel'!$G$5)/('Lisa Panel'!$E$5-'Lisa Panel'!$G$5))))/49.8329)^Blad1!$C$84</f>
        <v>641.10760944318577</v>
      </c>
      <c r="D143" s="10">
        <f>Blad1!F136*((('Lisa Panel'!$C$5-'Lisa Panel'!$E$5)/(LN(('Lisa Panel'!$C$5-'Lisa Panel'!$G$5)/('Lisa Panel'!$E$5-'Lisa Panel'!$G$5))))/49.8329)^Blad1!$G$84</f>
        <v>1034.9568404776901</v>
      </c>
    </row>
    <row r="144" spans="2:4" x14ac:dyDescent="0.2">
      <c r="B144" s="2">
        <v>1700</v>
      </c>
      <c r="C144" s="10">
        <f>Blad1!B137*((('Lisa Panel'!$C$5-'Lisa Panel'!$E$5)/(LN(('Lisa Panel'!$C$5-'Lisa Panel'!$G$5)/('Lisa Panel'!$E$5-'Lisa Panel'!$G$5))))/49.8329)^Blad1!$C$84</f>
        <v>681.17683503338503</v>
      </c>
      <c r="D144" s="10">
        <f>Blad1!F137*((('Lisa Panel'!$C$5-'Lisa Panel'!$E$5)/(LN(('Lisa Panel'!$C$5-'Lisa Panel'!$G$5)/('Lisa Panel'!$E$5-'Lisa Panel'!$G$5))))/49.8329)^Blad1!$G$84</f>
        <v>1099.6416430075458</v>
      </c>
    </row>
    <row r="145" spans="2:5" x14ac:dyDescent="0.2">
      <c r="B145" s="2">
        <v>1800</v>
      </c>
      <c r="C145" s="10">
        <f>Blad1!B138*((('Lisa Panel'!$C$5-'Lisa Panel'!$E$5)/(LN(('Lisa Panel'!$C$5-'Lisa Panel'!$G$5)/('Lisa Panel'!$E$5-'Lisa Panel'!$G$5))))/49.8329)^Blad1!$C$84</f>
        <v>721.24606062358407</v>
      </c>
      <c r="D145" s="10">
        <f>Blad1!F138*((('Lisa Panel'!$C$5-'Lisa Panel'!$E$5)/(LN(('Lisa Panel'!$C$5-'Lisa Panel'!$G$5)/('Lisa Panel'!$E$5-'Lisa Panel'!$G$5))))/49.8329)^Blad1!$G$84</f>
        <v>1164.3264455374012</v>
      </c>
    </row>
    <row r="146" spans="2:5" x14ac:dyDescent="0.2">
      <c r="B146" s="2">
        <v>2000</v>
      </c>
      <c r="C146" s="10">
        <f>Blad1!B139*((('Lisa Panel'!$C$5-'Lisa Panel'!$E$5)/(LN(('Lisa Panel'!$C$5-'Lisa Panel'!$G$5)/('Lisa Panel'!$E$5-'Lisa Panel'!$G$5))))/49.8329)^Blad1!$C$84</f>
        <v>801.38451180398238</v>
      </c>
      <c r="D146" s="10">
        <f>Blad1!F139*((('Lisa Panel'!$C$5-'Lisa Panel'!$E$5)/(LN(('Lisa Panel'!$C$5-'Lisa Panel'!$G$5)/('Lisa Panel'!$E$5-'Lisa Panel'!$G$5))))/49.8329)^Blad1!$G$84</f>
        <v>1293.6960505971126</v>
      </c>
    </row>
    <row r="147" spans="2:5" x14ac:dyDescent="0.2">
      <c r="B147" s="2">
        <v>2300</v>
      </c>
      <c r="C147" s="10">
        <f>Blad1!B140*((('Lisa Panel'!$C$5-'Lisa Panel'!$E$5)/(LN(('Lisa Panel'!$C$5-'Lisa Panel'!$G$5)/('Lisa Panel'!$E$5-'Lisa Panel'!$G$5))))/49.8329)^Blad1!$C$84</f>
        <v>921.59218857457961</v>
      </c>
      <c r="D147" s="10">
        <f>Blad1!F140*((('Lisa Panel'!$C$5-'Lisa Panel'!$E$5)/(LN(('Lisa Panel'!$C$5-'Lisa Panel'!$G$5)/('Lisa Panel'!$E$5-'Lisa Panel'!$G$5))))/49.8329)^Blad1!$G$84</f>
        <v>1487.7504581866792</v>
      </c>
    </row>
    <row r="148" spans="2:5" x14ac:dyDescent="0.2">
      <c r="B148" s="2">
        <v>2600</v>
      </c>
      <c r="C148" s="10">
        <f>Blad1!B141*((('Lisa Panel'!$C$5-'Lisa Panel'!$E$5)/(LN(('Lisa Panel'!$C$5-'Lisa Panel'!$G$5)/('Lisa Panel'!$E$5-'Lisa Panel'!$G$5))))/49.8329)^Blad1!$C$84</f>
        <v>1041.7998653451771</v>
      </c>
      <c r="D148" s="10">
        <f>Blad1!F141*((('Lisa Panel'!$C$5-'Lisa Panel'!$E$5)/(LN(('Lisa Panel'!$C$5-'Lisa Panel'!$G$5)/('Lisa Panel'!$E$5-'Lisa Panel'!$G$5))))/49.8329)^Blad1!$G$84</f>
        <v>1681.8048657762463</v>
      </c>
    </row>
    <row r="149" spans="2:5" x14ac:dyDescent="0.2">
      <c r="B149" s="2">
        <v>3000</v>
      </c>
      <c r="C149" s="10">
        <f>Blad1!B142*((('Lisa Panel'!$C$5-'Lisa Panel'!$E$5)/(LN(('Lisa Panel'!$C$5-'Lisa Panel'!$G$5)/('Lisa Panel'!$E$5-'Lisa Panel'!$G$5))))/49.8329)^Blad1!$C$84</f>
        <v>1202.0767677059735</v>
      </c>
      <c r="D149" s="10">
        <f>Blad1!F142*((('Lisa Panel'!$C$5-'Lisa Panel'!$E$5)/(LN(('Lisa Panel'!$C$5-'Lisa Panel'!$G$5)/('Lisa Panel'!$E$5-'Lisa Panel'!$G$5))))/49.8329)^Blad1!$G$84</f>
        <v>1940.5440758956688</v>
      </c>
    </row>
    <row r="151" spans="2:5" x14ac:dyDescent="0.2">
      <c r="B151" s="5" t="s">
        <v>6</v>
      </c>
    </row>
    <row r="152" spans="2:5" x14ac:dyDescent="0.2">
      <c r="B152" s="5" t="s">
        <v>7</v>
      </c>
    </row>
    <row r="155" spans="2:5" x14ac:dyDescent="0.2">
      <c r="B155" s="21"/>
    </row>
    <row r="156" spans="2:5" x14ac:dyDescent="0.2">
      <c r="B156" s="21"/>
      <c r="C156"/>
      <c r="E156"/>
    </row>
    <row r="157" spans="2:5" x14ac:dyDescent="0.2">
      <c r="B157" s="21"/>
      <c r="C157"/>
      <c r="E157"/>
    </row>
    <row r="158" spans="2:5" x14ac:dyDescent="0.2">
      <c r="B158" s="21"/>
      <c r="C158"/>
      <c r="E158"/>
    </row>
    <row r="159" spans="2:5" x14ac:dyDescent="0.2">
      <c r="B159" s="21"/>
      <c r="C159"/>
      <c r="E159"/>
    </row>
    <row r="160" spans="2:5" x14ac:dyDescent="0.2">
      <c r="B160" s="21"/>
      <c r="C160"/>
      <c r="E160"/>
    </row>
    <row r="171" spans="3:3" x14ac:dyDescent="0.2">
      <c r="C171" s="34"/>
    </row>
  </sheetData>
  <sheetProtection algorithmName="SHA-512" hashValue="bNM/mkAg5XOTwZ1ggCqq1Q5gOkpjOORQxI41kTvGEY4A1KJGpwb0Q+5SxTnTCy7DEslHH3t+UPtAnGifC/ZYMQ==" saltValue="5epZNnxa7EvFNaEFeSvcnQ==" spinCount="100000" sheet="1" objects="1" scenarios="1" selectLockedCells="1"/>
  <mergeCells count="18">
    <mergeCell ref="C106:D106"/>
    <mergeCell ref="B128:D128"/>
    <mergeCell ref="C129:D129"/>
    <mergeCell ref="C9:D9"/>
    <mergeCell ref="G32:N32"/>
    <mergeCell ref="B104:D104"/>
    <mergeCell ref="G94:O94"/>
    <mergeCell ref="F39:N39"/>
    <mergeCell ref="F43:N43"/>
    <mergeCell ref="G66:O66"/>
    <mergeCell ref="C83:D83"/>
    <mergeCell ref="B82:D82"/>
    <mergeCell ref="C55:D55"/>
    <mergeCell ref="B8:D8"/>
    <mergeCell ref="C32:D32"/>
    <mergeCell ref="B31:D31"/>
    <mergeCell ref="B54:D54"/>
    <mergeCell ref="B105:D105"/>
  </mergeCells>
  <phoneticPr fontId="0" type="noConversion"/>
  <pageMargins left="0.75" right="0.75" top="1" bottom="1" header="0.5" footer="0.5"/>
  <pageSetup paperSize="9" scale="3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142"/>
  <sheetViews>
    <sheetView zoomScaleNormal="100" workbookViewId="0">
      <selection activeCell="P111" sqref="P111"/>
    </sheetView>
  </sheetViews>
  <sheetFormatPr defaultRowHeight="12.75" x14ac:dyDescent="0.2"/>
  <cols>
    <col min="1" max="1" width="13.5703125" customWidth="1"/>
    <col min="3" max="3" width="9.140625" style="21"/>
    <col min="5" max="5" width="9.140625" style="26"/>
    <col min="7" max="7" width="9.140625" style="21"/>
    <col min="9" max="9" width="9.140625" style="21"/>
    <col min="11" max="11" width="9.140625" style="21"/>
  </cols>
  <sheetData>
    <row r="6" spans="1:13" ht="20.25" x14ac:dyDescent="0.3">
      <c r="A6" s="56" t="s">
        <v>10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3" x14ac:dyDescent="0.2">
      <c r="A7" s="7"/>
      <c r="B7" s="51">
        <v>10</v>
      </c>
      <c r="C7" s="52"/>
      <c r="D7" s="51"/>
      <c r="E7" s="52"/>
      <c r="F7" s="51">
        <v>20</v>
      </c>
      <c r="G7" s="52"/>
      <c r="H7" s="51"/>
      <c r="I7" s="52"/>
      <c r="J7" s="53"/>
      <c r="K7" s="52"/>
    </row>
    <row r="8" spans="1:13" x14ac:dyDescent="0.2">
      <c r="A8" s="8" t="s">
        <v>0</v>
      </c>
      <c r="B8" s="9" t="s">
        <v>8</v>
      </c>
      <c r="C8" s="22" t="s">
        <v>9</v>
      </c>
      <c r="D8" s="9"/>
      <c r="E8" s="27"/>
      <c r="F8" s="9" t="s">
        <v>8</v>
      </c>
      <c r="G8" s="22" t="s">
        <v>9</v>
      </c>
      <c r="H8" s="9"/>
      <c r="I8" s="22"/>
      <c r="J8" s="9"/>
      <c r="K8" s="22"/>
      <c r="M8" s="24"/>
    </row>
    <row r="9" spans="1:13" x14ac:dyDescent="0.2">
      <c r="A9" s="36">
        <v>400</v>
      </c>
      <c r="B9" s="37">
        <f t="shared" ref="B9:B13" si="0">$B$15*$A9/1000</f>
        <v>162</v>
      </c>
      <c r="C9" s="38"/>
      <c r="D9" s="37"/>
      <c r="E9" s="39"/>
      <c r="F9" s="37">
        <f t="shared" ref="F9:F14" si="1">$F$15*$A9/1000</f>
        <v>262</v>
      </c>
      <c r="G9" s="38"/>
      <c r="H9" s="37"/>
      <c r="I9" s="38"/>
      <c r="J9" s="37"/>
      <c r="K9" s="23"/>
    </row>
    <row r="10" spans="1:13" x14ac:dyDescent="0.2">
      <c r="A10" s="2">
        <v>500</v>
      </c>
      <c r="B10" s="10">
        <f t="shared" si="0"/>
        <v>202.5</v>
      </c>
      <c r="C10" s="23"/>
      <c r="D10" s="10"/>
      <c r="E10" s="28"/>
      <c r="F10" s="10">
        <f t="shared" si="1"/>
        <v>327.5</v>
      </c>
      <c r="G10" s="23"/>
      <c r="H10" s="10"/>
      <c r="I10" s="23"/>
      <c r="J10" s="10"/>
      <c r="K10" s="23"/>
    </row>
    <row r="11" spans="1:13" x14ac:dyDescent="0.2">
      <c r="A11" s="2">
        <v>600</v>
      </c>
      <c r="B11" s="10">
        <f t="shared" si="0"/>
        <v>243</v>
      </c>
      <c r="C11" s="23"/>
      <c r="D11" s="10"/>
      <c r="E11" s="28"/>
      <c r="F11" s="10">
        <f t="shared" si="1"/>
        <v>393</v>
      </c>
      <c r="G11" s="23"/>
      <c r="H11" s="10"/>
      <c r="I11" s="23"/>
      <c r="J11" s="10"/>
      <c r="K11" s="23"/>
    </row>
    <row r="12" spans="1:13" x14ac:dyDescent="0.2">
      <c r="A12" s="2">
        <v>700</v>
      </c>
      <c r="B12" s="10">
        <f t="shared" si="0"/>
        <v>283.5</v>
      </c>
      <c r="C12" s="23"/>
      <c r="D12" s="10"/>
      <c r="E12" s="28"/>
      <c r="F12" s="10">
        <f t="shared" si="1"/>
        <v>458.5</v>
      </c>
      <c r="G12" s="23"/>
      <c r="H12" s="10"/>
      <c r="I12" s="23"/>
      <c r="J12" s="10"/>
      <c r="K12" s="23"/>
    </row>
    <row r="13" spans="1:13" x14ac:dyDescent="0.2">
      <c r="A13" s="2">
        <v>800</v>
      </c>
      <c r="B13" s="10">
        <f t="shared" si="0"/>
        <v>324</v>
      </c>
      <c r="C13" s="23"/>
      <c r="D13" s="10"/>
      <c r="E13" s="28"/>
      <c r="F13" s="10">
        <f t="shared" si="1"/>
        <v>524</v>
      </c>
      <c r="G13" s="23"/>
      <c r="H13" s="10"/>
      <c r="I13" s="23"/>
      <c r="J13" s="10"/>
      <c r="K13" s="23"/>
    </row>
    <row r="14" spans="1:13" x14ac:dyDescent="0.2">
      <c r="A14" s="2">
        <v>900</v>
      </c>
      <c r="B14" s="10">
        <f>$B$15*$A14/1000</f>
        <v>364.5</v>
      </c>
      <c r="C14" s="23"/>
      <c r="D14" s="10"/>
      <c r="E14" s="28"/>
      <c r="F14" s="10">
        <f t="shared" si="1"/>
        <v>589.5</v>
      </c>
      <c r="G14" s="23"/>
      <c r="H14" s="10"/>
      <c r="I14" s="23"/>
      <c r="J14" s="10"/>
      <c r="K14" s="23"/>
    </row>
    <row r="15" spans="1:13" x14ac:dyDescent="0.2">
      <c r="A15" s="2">
        <v>1000</v>
      </c>
      <c r="B15" s="14">
        <v>405</v>
      </c>
      <c r="C15" s="25">
        <v>1.2104999999999999</v>
      </c>
      <c r="D15" s="14"/>
      <c r="E15" s="29"/>
      <c r="F15" s="14">
        <v>655</v>
      </c>
      <c r="G15" s="25">
        <v>1.2418</v>
      </c>
      <c r="H15" s="14"/>
      <c r="I15" s="25"/>
      <c r="J15" s="14"/>
      <c r="K15" s="25"/>
      <c r="M15" s="16"/>
    </row>
    <row r="16" spans="1:13" x14ac:dyDescent="0.2">
      <c r="A16" s="2">
        <v>1100</v>
      </c>
      <c r="B16" s="10">
        <f>$B$15*$A16/1000</f>
        <v>445.5</v>
      </c>
      <c r="C16" s="23"/>
      <c r="D16" s="10"/>
      <c r="E16" s="28"/>
      <c r="F16" s="10">
        <f>$F$15*$A16/1000</f>
        <v>720.5</v>
      </c>
      <c r="G16" s="23"/>
      <c r="H16" s="10"/>
      <c r="I16" s="23"/>
      <c r="J16" s="10"/>
      <c r="K16" s="23"/>
    </row>
    <row r="17" spans="1:11" x14ac:dyDescent="0.2">
      <c r="A17" s="2">
        <v>1200</v>
      </c>
      <c r="B17" s="10">
        <f t="shared" ref="B17:B27" si="2">$B$15*$A17/1000</f>
        <v>486</v>
      </c>
      <c r="C17" s="23"/>
      <c r="D17" s="10"/>
      <c r="E17" s="28"/>
      <c r="F17" s="10">
        <f t="shared" ref="F17:F27" si="3">$F$15*$A17/1000</f>
        <v>786</v>
      </c>
      <c r="G17" s="23"/>
      <c r="H17" s="10"/>
      <c r="I17" s="23"/>
      <c r="J17" s="10"/>
      <c r="K17" s="23"/>
    </row>
    <row r="18" spans="1:11" x14ac:dyDescent="0.2">
      <c r="A18" s="2">
        <v>1300</v>
      </c>
      <c r="B18" s="10">
        <f t="shared" si="2"/>
        <v>526.5</v>
      </c>
      <c r="C18" s="23"/>
      <c r="D18" s="10"/>
      <c r="E18" s="28"/>
      <c r="F18" s="10">
        <f t="shared" si="3"/>
        <v>851.5</v>
      </c>
      <c r="G18" s="23"/>
      <c r="H18" s="10"/>
      <c r="I18" s="23"/>
      <c r="J18" s="10"/>
      <c r="K18" s="23"/>
    </row>
    <row r="19" spans="1:11" x14ac:dyDescent="0.2">
      <c r="A19" s="2">
        <v>1400</v>
      </c>
      <c r="B19" s="10">
        <f t="shared" si="2"/>
        <v>567</v>
      </c>
      <c r="C19" s="23"/>
      <c r="D19" s="10"/>
      <c r="E19" s="28"/>
      <c r="F19" s="10">
        <f t="shared" si="3"/>
        <v>917</v>
      </c>
      <c r="G19" s="23"/>
      <c r="H19" s="10"/>
      <c r="I19" s="23"/>
      <c r="J19" s="10"/>
      <c r="K19" s="23"/>
    </row>
    <row r="20" spans="1:11" x14ac:dyDescent="0.2">
      <c r="A20" s="2">
        <v>1500</v>
      </c>
      <c r="B20" s="10">
        <f t="shared" si="2"/>
        <v>607.5</v>
      </c>
      <c r="C20" s="23"/>
      <c r="D20" s="10"/>
      <c r="E20" s="28"/>
      <c r="F20" s="10">
        <f t="shared" si="3"/>
        <v>982.5</v>
      </c>
      <c r="G20" s="23"/>
      <c r="H20" s="10"/>
      <c r="I20" s="23"/>
      <c r="J20" s="10"/>
      <c r="K20" s="23"/>
    </row>
    <row r="21" spans="1:11" x14ac:dyDescent="0.2">
      <c r="A21" s="2">
        <v>1600</v>
      </c>
      <c r="B21" s="10">
        <f t="shared" si="2"/>
        <v>648</v>
      </c>
      <c r="C21" s="23"/>
      <c r="D21" s="10"/>
      <c r="E21" s="28"/>
      <c r="F21" s="10">
        <f t="shared" si="3"/>
        <v>1048</v>
      </c>
      <c r="G21" s="23"/>
      <c r="H21" s="10"/>
      <c r="I21" s="23"/>
      <c r="J21" s="10"/>
      <c r="K21" s="23"/>
    </row>
    <row r="22" spans="1:11" x14ac:dyDescent="0.2">
      <c r="A22" s="2">
        <v>1700</v>
      </c>
      <c r="B22" s="10">
        <f t="shared" si="2"/>
        <v>688.5</v>
      </c>
      <c r="C22" s="23"/>
      <c r="D22" s="10"/>
      <c r="E22" s="28"/>
      <c r="F22" s="10">
        <f t="shared" si="3"/>
        <v>1113.5</v>
      </c>
      <c r="G22" s="23"/>
      <c r="H22" s="10"/>
      <c r="I22" s="23"/>
      <c r="J22" s="10"/>
      <c r="K22" s="23"/>
    </row>
    <row r="23" spans="1:11" x14ac:dyDescent="0.2">
      <c r="A23" s="2">
        <v>1800</v>
      </c>
      <c r="B23" s="10">
        <f t="shared" si="2"/>
        <v>729</v>
      </c>
      <c r="C23" s="23"/>
      <c r="D23" s="10"/>
      <c r="E23" s="28"/>
      <c r="F23" s="10">
        <f t="shared" si="3"/>
        <v>1179</v>
      </c>
      <c r="G23" s="23"/>
      <c r="H23" s="10"/>
      <c r="I23" s="23"/>
      <c r="J23" s="10"/>
      <c r="K23" s="23"/>
    </row>
    <row r="24" spans="1:11" x14ac:dyDescent="0.2">
      <c r="A24" s="2">
        <v>2000</v>
      </c>
      <c r="B24" s="10">
        <f t="shared" si="2"/>
        <v>810</v>
      </c>
      <c r="C24" s="23"/>
      <c r="D24" s="10"/>
      <c r="E24" s="28"/>
      <c r="F24" s="10">
        <f t="shared" si="3"/>
        <v>1310</v>
      </c>
      <c r="G24" s="23"/>
      <c r="H24" s="10"/>
      <c r="I24" s="23"/>
      <c r="J24" s="10"/>
      <c r="K24" s="23"/>
    </row>
    <row r="25" spans="1:11" x14ac:dyDescent="0.2">
      <c r="A25" s="2">
        <v>2300</v>
      </c>
      <c r="B25" s="10">
        <f t="shared" si="2"/>
        <v>931.5</v>
      </c>
      <c r="C25" s="23"/>
      <c r="D25" s="10"/>
      <c r="E25" s="28"/>
      <c r="F25" s="10">
        <f t="shared" si="3"/>
        <v>1506.5</v>
      </c>
      <c r="G25" s="23"/>
      <c r="H25" s="10"/>
      <c r="I25" s="23"/>
      <c r="J25" s="10"/>
      <c r="K25" s="23"/>
    </row>
    <row r="26" spans="1:11" x14ac:dyDescent="0.2">
      <c r="A26" s="2">
        <v>2600</v>
      </c>
      <c r="B26" s="10">
        <f t="shared" si="2"/>
        <v>1053</v>
      </c>
      <c r="C26" s="23"/>
      <c r="D26" s="10"/>
      <c r="E26" s="28"/>
      <c r="F26" s="10">
        <f t="shared" si="3"/>
        <v>1703</v>
      </c>
      <c r="G26" s="23"/>
      <c r="H26" s="10"/>
      <c r="I26" s="23"/>
      <c r="J26" s="10"/>
      <c r="K26" s="23"/>
    </row>
    <row r="27" spans="1:11" x14ac:dyDescent="0.2">
      <c r="A27" s="2">
        <v>3000</v>
      </c>
      <c r="B27" s="10">
        <f t="shared" si="2"/>
        <v>1215</v>
      </c>
      <c r="C27" s="23"/>
      <c r="D27" s="10">
        <f t="shared" ref="D17:D27" si="4">$D$15*$A27/1000</f>
        <v>0</v>
      </c>
      <c r="E27" s="28"/>
      <c r="F27" s="10">
        <f t="shared" si="3"/>
        <v>1965</v>
      </c>
      <c r="G27" s="23"/>
      <c r="H27" s="10"/>
      <c r="I27" s="23"/>
      <c r="J27" s="10"/>
      <c r="K27" s="23"/>
    </row>
    <row r="28" spans="1:11" x14ac:dyDescent="0.2">
      <c r="B28" s="1"/>
      <c r="D28" s="1"/>
      <c r="F28" s="1"/>
      <c r="H28" s="1"/>
      <c r="J28" s="1"/>
    </row>
    <row r="29" spans="1:11" ht="20.25" x14ac:dyDescent="0.3">
      <c r="A29" s="58" t="s">
        <v>11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</row>
    <row r="30" spans="1:11" x14ac:dyDescent="0.2">
      <c r="A30" s="7"/>
      <c r="B30" s="51">
        <v>10</v>
      </c>
      <c r="C30" s="52"/>
      <c r="D30" s="51"/>
      <c r="E30" s="52"/>
      <c r="F30" s="51">
        <v>20</v>
      </c>
      <c r="G30" s="52"/>
      <c r="H30" s="51"/>
      <c r="I30" s="52"/>
      <c r="J30" s="53"/>
      <c r="K30" s="52"/>
    </row>
    <row r="31" spans="1:11" x14ac:dyDescent="0.2">
      <c r="A31" s="8" t="s">
        <v>0</v>
      </c>
      <c r="B31" s="9" t="s">
        <v>8</v>
      </c>
      <c r="C31" s="22" t="s">
        <v>9</v>
      </c>
      <c r="D31" s="9"/>
      <c r="E31" s="27"/>
      <c r="F31" s="9" t="s">
        <v>8</v>
      </c>
      <c r="G31" s="22" t="s">
        <v>9</v>
      </c>
      <c r="H31" s="9"/>
      <c r="I31" s="22"/>
      <c r="J31" s="9"/>
      <c r="K31" s="22"/>
    </row>
    <row r="32" spans="1:11" x14ac:dyDescent="0.2">
      <c r="A32" s="36">
        <v>400</v>
      </c>
      <c r="B32" s="37">
        <f t="shared" ref="B32:B37" si="5">$B$38*$A32/1000</f>
        <v>190</v>
      </c>
      <c r="C32" s="38"/>
      <c r="D32" s="37"/>
      <c r="E32" s="39"/>
      <c r="F32" s="37">
        <f t="shared" ref="F32:F37" si="6">$F$38*$A32/1000</f>
        <v>310</v>
      </c>
      <c r="G32" s="38"/>
      <c r="H32" s="37"/>
      <c r="I32" s="38"/>
      <c r="J32" s="37"/>
      <c r="K32" s="23"/>
    </row>
    <row r="33" spans="1:11" x14ac:dyDescent="0.2">
      <c r="A33" s="2">
        <v>500</v>
      </c>
      <c r="B33" s="10">
        <f t="shared" si="5"/>
        <v>237.5</v>
      </c>
      <c r="C33" s="23"/>
      <c r="D33" s="10"/>
      <c r="E33" s="28"/>
      <c r="F33" s="10">
        <f t="shared" si="6"/>
        <v>387.5</v>
      </c>
      <c r="G33" s="23"/>
      <c r="H33" s="10"/>
      <c r="I33" s="23"/>
      <c r="J33" s="10"/>
      <c r="K33" s="23"/>
    </row>
    <row r="34" spans="1:11" x14ac:dyDescent="0.2">
      <c r="A34" s="2">
        <v>600</v>
      </c>
      <c r="B34" s="10">
        <f t="shared" si="5"/>
        <v>285</v>
      </c>
      <c r="C34" s="23"/>
      <c r="D34" s="10"/>
      <c r="E34" s="28"/>
      <c r="F34" s="10">
        <f t="shared" si="6"/>
        <v>465</v>
      </c>
      <c r="G34" s="23"/>
      <c r="H34" s="10"/>
      <c r="I34" s="23"/>
      <c r="J34" s="10"/>
      <c r="K34" s="23"/>
    </row>
    <row r="35" spans="1:11" x14ac:dyDescent="0.2">
      <c r="A35" s="2">
        <v>700</v>
      </c>
      <c r="B35" s="10">
        <f t="shared" si="5"/>
        <v>332.5</v>
      </c>
      <c r="C35" s="23"/>
      <c r="D35" s="10"/>
      <c r="E35" s="28"/>
      <c r="F35" s="10">
        <f t="shared" si="6"/>
        <v>542.5</v>
      </c>
      <c r="G35" s="23"/>
      <c r="H35" s="10"/>
      <c r="I35" s="23"/>
      <c r="J35" s="10"/>
      <c r="K35" s="23"/>
    </row>
    <row r="36" spans="1:11" x14ac:dyDescent="0.2">
      <c r="A36" s="2">
        <v>800</v>
      </c>
      <c r="B36" s="10">
        <f t="shared" si="5"/>
        <v>380</v>
      </c>
      <c r="C36" s="23"/>
      <c r="D36" s="10"/>
      <c r="E36" s="28"/>
      <c r="F36" s="10">
        <f t="shared" si="6"/>
        <v>620</v>
      </c>
      <c r="G36" s="23"/>
      <c r="H36" s="10"/>
      <c r="I36" s="23"/>
      <c r="J36" s="10"/>
      <c r="K36" s="23"/>
    </row>
    <row r="37" spans="1:11" x14ac:dyDescent="0.2">
      <c r="A37" s="2">
        <v>900</v>
      </c>
      <c r="B37" s="10">
        <f t="shared" si="5"/>
        <v>427.5</v>
      </c>
      <c r="C37" s="23"/>
      <c r="D37" s="10"/>
      <c r="E37" s="28"/>
      <c r="F37" s="10">
        <f t="shared" si="6"/>
        <v>697.5</v>
      </c>
      <c r="G37" s="23"/>
      <c r="H37" s="10"/>
      <c r="I37" s="23"/>
      <c r="J37" s="10"/>
      <c r="K37" s="23"/>
    </row>
    <row r="38" spans="1:11" x14ac:dyDescent="0.2">
      <c r="A38" s="20">
        <v>1000</v>
      </c>
      <c r="B38" s="14">
        <v>475</v>
      </c>
      <c r="C38" s="25">
        <v>1.2161999999999999</v>
      </c>
      <c r="D38" s="14"/>
      <c r="E38" s="29"/>
      <c r="F38" s="14">
        <v>775</v>
      </c>
      <c r="G38" s="25">
        <v>1.2618</v>
      </c>
      <c r="H38" s="14"/>
      <c r="I38" s="33"/>
      <c r="J38" s="14"/>
      <c r="K38" s="25"/>
    </row>
    <row r="39" spans="1:11" x14ac:dyDescent="0.2">
      <c r="A39" s="2">
        <v>1100</v>
      </c>
      <c r="B39" s="10">
        <f>$B$38*$A39/1000</f>
        <v>522.5</v>
      </c>
      <c r="C39" s="23"/>
      <c r="D39" s="10"/>
      <c r="E39" s="28"/>
      <c r="F39" s="10">
        <f>$F$38*$A39/1000</f>
        <v>852.5</v>
      </c>
      <c r="G39" s="23"/>
      <c r="H39" s="10"/>
      <c r="I39" s="23"/>
      <c r="J39" s="10"/>
      <c r="K39" s="23"/>
    </row>
    <row r="40" spans="1:11" x14ac:dyDescent="0.2">
      <c r="A40" s="2">
        <v>1200</v>
      </c>
      <c r="B40" s="10">
        <f t="shared" ref="B40:B50" si="7">$B$38*$A40/1000</f>
        <v>570</v>
      </c>
      <c r="C40" s="23"/>
      <c r="D40" s="10"/>
      <c r="E40" s="28"/>
      <c r="F40" s="10">
        <f t="shared" ref="F40:F50" si="8">$F$38*$A40/1000</f>
        <v>930</v>
      </c>
      <c r="G40" s="23"/>
      <c r="H40" s="10"/>
      <c r="I40" s="23"/>
      <c r="J40" s="10"/>
      <c r="K40" s="23"/>
    </row>
    <row r="41" spans="1:11" x14ac:dyDescent="0.2">
      <c r="A41" s="2">
        <v>1300</v>
      </c>
      <c r="B41" s="10">
        <f t="shared" si="7"/>
        <v>617.5</v>
      </c>
      <c r="C41" s="23"/>
      <c r="D41" s="10"/>
      <c r="E41" s="28"/>
      <c r="F41" s="10">
        <f t="shared" si="8"/>
        <v>1007.5</v>
      </c>
      <c r="G41" s="23"/>
      <c r="H41" s="10"/>
      <c r="I41" s="23"/>
      <c r="J41" s="10"/>
      <c r="K41" s="23"/>
    </row>
    <row r="42" spans="1:11" x14ac:dyDescent="0.2">
      <c r="A42" s="2">
        <v>1400</v>
      </c>
      <c r="B42" s="10">
        <f t="shared" si="7"/>
        <v>665</v>
      </c>
      <c r="C42" s="23"/>
      <c r="D42" s="10"/>
      <c r="E42" s="28"/>
      <c r="F42" s="10">
        <f t="shared" si="8"/>
        <v>1085</v>
      </c>
      <c r="G42" s="23"/>
      <c r="H42" s="10"/>
      <c r="I42" s="23"/>
      <c r="J42" s="10"/>
      <c r="K42" s="23"/>
    </row>
    <row r="43" spans="1:11" x14ac:dyDescent="0.2">
      <c r="A43" s="2">
        <v>1500</v>
      </c>
      <c r="B43" s="10">
        <f t="shared" si="7"/>
        <v>712.5</v>
      </c>
      <c r="C43" s="23"/>
      <c r="D43" s="10"/>
      <c r="E43" s="28"/>
      <c r="F43" s="10">
        <f t="shared" si="8"/>
        <v>1162.5</v>
      </c>
      <c r="G43" s="23"/>
      <c r="H43" s="10"/>
      <c r="I43" s="23"/>
      <c r="J43" s="10"/>
      <c r="K43" s="23"/>
    </row>
    <row r="44" spans="1:11" x14ac:dyDescent="0.2">
      <c r="A44" s="2">
        <v>1600</v>
      </c>
      <c r="B44" s="10">
        <f t="shared" si="7"/>
        <v>760</v>
      </c>
      <c r="C44" s="23"/>
      <c r="D44" s="10"/>
      <c r="E44" s="28"/>
      <c r="F44" s="10">
        <f t="shared" si="8"/>
        <v>1240</v>
      </c>
      <c r="G44" s="23"/>
      <c r="H44" s="10"/>
      <c r="I44" s="23"/>
      <c r="J44" s="10"/>
      <c r="K44" s="23"/>
    </row>
    <row r="45" spans="1:11" x14ac:dyDescent="0.2">
      <c r="A45" s="2">
        <v>1700</v>
      </c>
      <c r="B45" s="10">
        <f t="shared" si="7"/>
        <v>807.5</v>
      </c>
      <c r="C45" s="23"/>
      <c r="D45" s="10"/>
      <c r="E45" s="28"/>
      <c r="F45" s="10">
        <f t="shared" si="8"/>
        <v>1317.5</v>
      </c>
      <c r="G45" s="23"/>
      <c r="H45" s="10"/>
      <c r="I45" s="23"/>
      <c r="J45" s="10"/>
      <c r="K45" s="23"/>
    </row>
    <row r="46" spans="1:11" x14ac:dyDescent="0.2">
      <c r="A46" s="2">
        <v>1800</v>
      </c>
      <c r="B46" s="10">
        <f t="shared" si="7"/>
        <v>855</v>
      </c>
      <c r="C46" s="23"/>
      <c r="D46" s="10"/>
      <c r="E46" s="28"/>
      <c r="F46" s="10">
        <f t="shared" si="8"/>
        <v>1395</v>
      </c>
      <c r="G46" s="23"/>
      <c r="H46" s="10"/>
      <c r="I46" s="23"/>
      <c r="J46" s="10"/>
      <c r="K46" s="23"/>
    </row>
    <row r="47" spans="1:11" x14ac:dyDescent="0.2">
      <c r="A47" s="2">
        <v>2000</v>
      </c>
      <c r="B47" s="10">
        <f t="shared" si="7"/>
        <v>950</v>
      </c>
      <c r="C47" s="23"/>
      <c r="D47" s="10"/>
      <c r="E47" s="28"/>
      <c r="F47" s="10">
        <f t="shared" si="8"/>
        <v>1550</v>
      </c>
      <c r="G47" s="23"/>
      <c r="H47" s="10"/>
      <c r="I47" s="23"/>
      <c r="J47" s="10"/>
      <c r="K47" s="23"/>
    </row>
    <row r="48" spans="1:11" x14ac:dyDescent="0.2">
      <c r="A48" s="2">
        <v>2300</v>
      </c>
      <c r="B48" s="10">
        <f t="shared" si="7"/>
        <v>1092.5</v>
      </c>
      <c r="C48" s="23"/>
      <c r="D48" s="10"/>
      <c r="E48" s="28"/>
      <c r="F48" s="10">
        <f t="shared" si="8"/>
        <v>1782.5</v>
      </c>
      <c r="G48" s="23"/>
      <c r="H48" s="10"/>
      <c r="I48" s="23"/>
      <c r="J48" s="10"/>
      <c r="K48" s="23"/>
    </row>
    <row r="49" spans="1:11" x14ac:dyDescent="0.2">
      <c r="A49" s="2">
        <v>2600</v>
      </c>
      <c r="B49" s="10">
        <f t="shared" si="7"/>
        <v>1235</v>
      </c>
      <c r="C49" s="23"/>
      <c r="D49" s="10"/>
      <c r="E49" s="28"/>
      <c r="F49" s="10">
        <f t="shared" si="8"/>
        <v>2015</v>
      </c>
      <c r="G49" s="23"/>
      <c r="H49" s="10"/>
      <c r="I49" s="23"/>
      <c r="J49" s="10"/>
      <c r="K49" s="23"/>
    </row>
    <row r="50" spans="1:11" x14ac:dyDescent="0.2">
      <c r="A50" s="2">
        <v>3000</v>
      </c>
      <c r="B50" s="10">
        <f t="shared" si="7"/>
        <v>1425</v>
      </c>
      <c r="C50" s="23"/>
      <c r="D50" s="10"/>
      <c r="E50" s="28"/>
      <c r="F50" s="10">
        <f t="shared" si="8"/>
        <v>2325</v>
      </c>
      <c r="G50" s="23"/>
      <c r="H50" s="10"/>
      <c r="I50" s="23"/>
      <c r="J50" s="10"/>
      <c r="K50" s="23"/>
    </row>
    <row r="51" spans="1:11" x14ac:dyDescent="0.2">
      <c r="A51" s="17"/>
      <c r="B51" s="1"/>
      <c r="D51" s="1"/>
      <c r="F51" s="1"/>
      <c r="H51" s="1"/>
      <c r="J51" s="1"/>
    </row>
    <row r="52" spans="1:11" ht="20.25" x14ac:dyDescent="0.3">
      <c r="A52" s="54" t="s">
        <v>12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 x14ac:dyDescent="0.2">
      <c r="A53" s="7"/>
      <c r="B53" s="51">
        <v>10</v>
      </c>
      <c r="C53" s="52"/>
      <c r="D53" s="51"/>
      <c r="E53" s="52"/>
      <c r="F53" s="51">
        <v>20</v>
      </c>
      <c r="G53" s="52"/>
      <c r="H53" s="51"/>
      <c r="I53" s="52"/>
      <c r="J53" s="53"/>
      <c r="K53" s="52"/>
    </row>
    <row r="54" spans="1:11" x14ac:dyDescent="0.2">
      <c r="A54" s="8" t="s">
        <v>0</v>
      </c>
      <c r="B54" s="9" t="s">
        <v>8</v>
      </c>
      <c r="C54" s="22" t="s">
        <v>9</v>
      </c>
      <c r="D54" s="9"/>
      <c r="E54" s="27"/>
      <c r="F54" s="9" t="s">
        <v>8</v>
      </c>
      <c r="G54" s="22" t="s">
        <v>9</v>
      </c>
      <c r="H54" s="9"/>
      <c r="I54" s="22"/>
      <c r="J54" s="9"/>
      <c r="K54" s="22"/>
    </row>
    <row r="55" spans="1:11" x14ac:dyDescent="0.2">
      <c r="A55" s="36">
        <v>400</v>
      </c>
      <c r="B55" s="37">
        <f t="shared" ref="B55:B60" si="9">$B$61*$A55/1000</f>
        <v>218.4</v>
      </c>
      <c r="C55" s="38"/>
      <c r="D55" s="37"/>
      <c r="E55" s="39"/>
      <c r="F55" s="37">
        <f t="shared" ref="F55:F60" si="10">$F$61*$A55/1000</f>
        <v>357.6</v>
      </c>
      <c r="G55" s="38"/>
      <c r="H55" s="37"/>
      <c r="I55" s="38"/>
      <c r="J55" s="37"/>
      <c r="K55" s="23"/>
    </row>
    <row r="56" spans="1:11" x14ac:dyDescent="0.2">
      <c r="A56" s="2">
        <v>500</v>
      </c>
      <c r="B56" s="10">
        <f t="shared" si="9"/>
        <v>273</v>
      </c>
      <c r="C56" s="23"/>
      <c r="D56" s="10"/>
      <c r="E56" s="28"/>
      <c r="F56" s="10">
        <f t="shared" si="10"/>
        <v>447</v>
      </c>
      <c r="G56" s="23"/>
      <c r="H56" s="10"/>
      <c r="I56" s="23"/>
      <c r="J56" s="10"/>
      <c r="K56" s="23"/>
    </row>
    <row r="57" spans="1:11" x14ac:dyDescent="0.2">
      <c r="A57" s="2">
        <v>600</v>
      </c>
      <c r="B57" s="10">
        <f t="shared" si="9"/>
        <v>327.60000000000002</v>
      </c>
      <c r="C57" s="23"/>
      <c r="D57" s="10"/>
      <c r="E57" s="28"/>
      <c r="F57" s="10">
        <f t="shared" si="10"/>
        <v>536.4</v>
      </c>
      <c r="G57" s="23"/>
      <c r="H57" s="10"/>
      <c r="I57" s="23"/>
      <c r="J57" s="10"/>
      <c r="K57" s="23"/>
    </row>
    <row r="58" spans="1:11" x14ac:dyDescent="0.2">
      <c r="A58" s="2">
        <v>700</v>
      </c>
      <c r="B58" s="10">
        <f t="shared" si="9"/>
        <v>382.2</v>
      </c>
      <c r="C58" s="23"/>
      <c r="D58" s="10"/>
      <c r="E58" s="28"/>
      <c r="F58" s="10">
        <f t="shared" si="10"/>
        <v>625.79999999999995</v>
      </c>
      <c r="G58" s="23"/>
      <c r="H58" s="10"/>
      <c r="I58" s="23"/>
      <c r="J58" s="10"/>
      <c r="K58" s="23"/>
    </row>
    <row r="59" spans="1:11" x14ac:dyDescent="0.2">
      <c r="A59" s="2">
        <v>800</v>
      </c>
      <c r="B59" s="10">
        <f t="shared" si="9"/>
        <v>436.8</v>
      </c>
      <c r="C59" s="23"/>
      <c r="D59" s="10"/>
      <c r="E59" s="28"/>
      <c r="F59" s="10">
        <f t="shared" si="10"/>
        <v>715.2</v>
      </c>
      <c r="G59" s="23"/>
      <c r="H59" s="10"/>
      <c r="I59" s="23"/>
      <c r="J59" s="10"/>
      <c r="K59" s="23"/>
    </row>
    <row r="60" spans="1:11" x14ac:dyDescent="0.2">
      <c r="A60" s="2">
        <v>900</v>
      </c>
      <c r="B60" s="10">
        <f t="shared" si="9"/>
        <v>491.4</v>
      </c>
      <c r="C60" s="23"/>
      <c r="D60" s="10"/>
      <c r="E60" s="28"/>
      <c r="F60" s="10">
        <f t="shared" si="10"/>
        <v>804.6</v>
      </c>
      <c r="G60" s="23"/>
      <c r="H60" s="10"/>
      <c r="I60" s="23"/>
      <c r="J60" s="10"/>
      <c r="K60" s="23"/>
    </row>
    <row r="61" spans="1:11" x14ac:dyDescent="0.2">
      <c r="A61" s="2">
        <v>1000</v>
      </c>
      <c r="B61" s="14">
        <v>546</v>
      </c>
      <c r="C61" s="25">
        <v>1.2218</v>
      </c>
      <c r="D61" s="14"/>
      <c r="E61" s="29"/>
      <c r="F61" s="14">
        <v>894</v>
      </c>
      <c r="G61" s="25">
        <v>1.2678</v>
      </c>
      <c r="H61" s="14"/>
      <c r="I61" s="25"/>
      <c r="J61" s="14"/>
      <c r="K61" s="25"/>
    </row>
    <row r="62" spans="1:11" x14ac:dyDescent="0.2">
      <c r="A62" s="2">
        <v>1100</v>
      </c>
      <c r="B62" s="10">
        <f>$B$61*$A62/1000</f>
        <v>600.6</v>
      </c>
      <c r="C62" s="23"/>
      <c r="D62" s="10"/>
      <c r="E62" s="28"/>
      <c r="F62" s="10">
        <f>$F$61*$A62/1000</f>
        <v>983.4</v>
      </c>
      <c r="G62" s="23"/>
      <c r="H62" s="10"/>
      <c r="I62" s="23"/>
      <c r="J62" s="10"/>
      <c r="K62" s="23"/>
    </row>
    <row r="63" spans="1:11" x14ac:dyDescent="0.2">
      <c r="A63" s="2">
        <v>1200</v>
      </c>
      <c r="B63" s="10">
        <f t="shared" ref="B63:B73" si="11">$B$61*$A63/1000</f>
        <v>655.20000000000005</v>
      </c>
      <c r="C63" s="23"/>
      <c r="D63" s="10"/>
      <c r="E63" s="28"/>
      <c r="F63" s="10">
        <f t="shared" ref="F63:F73" si="12">$F$61*$A63/1000</f>
        <v>1072.8</v>
      </c>
      <c r="G63" s="23"/>
      <c r="H63" s="10"/>
      <c r="I63" s="23"/>
      <c r="J63" s="10"/>
      <c r="K63" s="23"/>
    </row>
    <row r="64" spans="1:11" x14ac:dyDescent="0.2">
      <c r="A64" s="2">
        <v>1300</v>
      </c>
      <c r="B64" s="10">
        <f t="shared" si="11"/>
        <v>709.8</v>
      </c>
      <c r="C64" s="23"/>
      <c r="D64" s="10"/>
      <c r="E64" s="28"/>
      <c r="F64" s="10">
        <f t="shared" si="12"/>
        <v>1162.2</v>
      </c>
      <c r="G64" s="23"/>
      <c r="H64" s="10"/>
      <c r="I64" s="23"/>
      <c r="J64" s="10"/>
      <c r="K64" s="23"/>
    </row>
    <row r="65" spans="1:11" x14ac:dyDescent="0.2">
      <c r="A65" s="2">
        <v>1400</v>
      </c>
      <c r="B65" s="10">
        <f t="shared" si="11"/>
        <v>764.4</v>
      </c>
      <c r="C65" s="23"/>
      <c r="D65" s="10"/>
      <c r="E65" s="28"/>
      <c r="F65" s="10">
        <f t="shared" si="12"/>
        <v>1251.5999999999999</v>
      </c>
      <c r="G65" s="23"/>
      <c r="H65" s="10"/>
      <c r="I65" s="23"/>
      <c r="J65" s="10"/>
      <c r="K65" s="23"/>
    </row>
    <row r="66" spans="1:11" x14ac:dyDescent="0.2">
      <c r="A66" s="2">
        <v>1500</v>
      </c>
      <c r="B66" s="10">
        <f t="shared" si="11"/>
        <v>819</v>
      </c>
      <c r="C66" s="23"/>
      <c r="D66" s="10"/>
      <c r="E66" s="28"/>
      <c r="F66" s="10">
        <f t="shared" si="12"/>
        <v>1341</v>
      </c>
      <c r="G66" s="23"/>
      <c r="H66" s="10"/>
      <c r="I66" s="23"/>
      <c r="J66" s="10"/>
      <c r="K66" s="23"/>
    </row>
    <row r="67" spans="1:11" x14ac:dyDescent="0.2">
      <c r="A67" s="2">
        <v>1600</v>
      </c>
      <c r="B67" s="10">
        <f t="shared" si="11"/>
        <v>873.6</v>
      </c>
      <c r="C67" s="23"/>
      <c r="D67" s="10"/>
      <c r="E67" s="28"/>
      <c r="F67" s="10">
        <f t="shared" si="12"/>
        <v>1430.4</v>
      </c>
      <c r="G67" s="23"/>
      <c r="H67" s="10"/>
      <c r="I67" s="23"/>
      <c r="J67" s="10"/>
      <c r="K67" s="23"/>
    </row>
    <row r="68" spans="1:11" x14ac:dyDescent="0.2">
      <c r="A68" s="2">
        <v>1700</v>
      </c>
      <c r="B68" s="10">
        <f t="shared" si="11"/>
        <v>928.2</v>
      </c>
      <c r="C68" s="23"/>
      <c r="D68" s="10"/>
      <c r="E68" s="28"/>
      <c r="F68" s="10">
        <f t="shared" si="12"/>
        <v>1519.8</v>
      </c>
      <c r="G68" s="23"/>
      <c r="H68" s="10"/>
      <c r="I68" s="23"/>
      <c r="J68" s="10"/>
      <c r="K68" s="23"/>
    </row>
    <row r="69" spans="1:11" x14ac:dyDescent="0.2">
      <c r="A69" s="2">
        <v>1800</v>
      </c>
      <c r="B69" s="10">
        <f t="shared" si="11"/>
        <v>982.8</v>
      </c>
      <c r="C69" s="23"/>
      <c r="D69" s="10"/>
      <c r="E69" s="28"/>
      <c r="F69" s="10">
        <f t="shared" si="12"/>
        <v>1609.2</v>
      </c>
      <c r="G69" s="23"/>
      <c r="H69" s="10"/>
      <c r="I69" s="23"/>
      <c r="J69" s="10"/>
      <c r="K69" s="23"/>
    </row>
    <row r="70" spans="1:11" x14ac:dyDescent="0.2">
      <c r="A70" s="2">
        <v>2000</v>
      </c>
      <c r="B70" s="10">
        <f t="shared" si="11"/>
        <v>1092</v>
      </c>
      <c r="C70" s="23"/>
      <c r="D70" s="10"/>
      <c r="E70" s="28"/>
      <c r="F70" s="10">
        <f t="shared" si="12"/>
        <v>1788</v>
      </c>
      <c r="G70" s="23"/>
      <c r="H70" s="10"/>
      <c r="I70" s="23"/>
      <c r="J70" s="10"/>
      <c r="K70" s="23"/>
    </row>
    <row r="71" spans="1:11" x14ac:dyDescent="0.2">
      <c r="A71" s="2">
        <v>2300</v>
      </c>
      <c r="B71" s="10">
        <f t="shared" si="11"/>
        <v>1255.8</v>
      </c>
      <c r="C71" s="23"/>
      <c r="D71" s="10"/>
      <c r="E71" s="28"/>
      <c r="F71" s="10">
        <f t="shared" si="12"/>
        <v>2056.1999999999998</v>
      </c>
      <c r="G71" s="23"/>
      <c r="H71" s="10"/>
      <c r="I71" s="23"/>
      <c r="J71" s="10"/>
      <c r="K71" s="23"/>
    </row>
    <row r="72" spans="1:11" x14ac:dyDescent="0.2">
      <c r="A72" s="2">
        <v>2600</v>
      </c>
      <c r="B72" s="10">
        <f t="shared" si="11"/>
        <v>1419.6</v>
      </c>
      <c r="C72" s="23"/>
      <c r="D72" s="10"/>
      <c r="E72" s="28"/>
      <c r="F72" s="10">
        <f t="shared" si="12"/>
        <v>2324.4</v>
      </c>
      <c r="G72" s="23"/>
      <c r="H72" s="10"/>
      <c r="I72" s="23"/>
      <c r="J72" s="10"/>
      <c r="K72" s="23"/>
    </row>
    <row r="73" spans="1:11" x14ac:dyDescent="0.2">
      <c r="A73" s="2">
        <v>3000</v>
      </c>
      <c r="B73" s="10">
        <f t="shared" si="11"/>
        <v>1638</v>
      </c>
      <c r="C73" s="23"/>
      <c r="D73" s="10"/>
      <c r="E73" s="28"/>
      <c r="F73" s="10">
        <f t="shared" si="12"/>
        <v>2682</v>
      </c>
      <c r="G73" s="23"/>
      <c r="H73" s="10"/>
      <c r="I73" s="23"/>
      <c r="J73" s="10"/>
      <c r="K73" s="23"/>
    </row>
    <row r="74" spans="1:11" x14ac:dyDescent="0.2">
      <c r="B74" s="1"/>
      <c r="D74" s="1"/>
      <c r="F74" s="1"/>
      <c r="H74" s="1"/>
      <c r="J74" s="1"/>
    </row>
    <row r="75" spans="1:11" ht="20.25" x14ac:dyDescent="0.3">
      <c r="A75" s="54" t="s">
        <v>13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 x14ac:dyDescent="0.2">
      <c r="A76" s="7"/>
      <c r="B76" s="51">
        <v>10</v>
      </c>
      <c r="C76" s="52"/>
      <c r="D76" s="51"/>
      <c r="E76" s="52"/>
      <c r="F76" s="51">
        <v>20</v>
      </c>
      <c r="G76" s="52"/>
      <c r="H76" s="51"/>
      <c r="I76" s="52"/>
      <c r="J76" s="53"/>
      <c r="K76" s="52"/>
    </row>
    <row r="77" spans="1:11" x14ac:dyDescent="0.2">
      <c r="A77" s="8" t="s">
        <v>0</v>
      </c>
      <c r="B77" s="9" t="s">
        <v>8</v>
      </c>
      <c r="C77" s="22" t="s">
        <v>9</v>
      </c>
      <c r="D77" s="9"/>
      <c r="E77" s="27"/>
      <c r="F77" s="9" t="s">
        <v>8</v>
      </c>
      <c r="G77" s="22" t="s">
        <v>9</v>
      </c>
      <c r="H77" s="9"/>
      <c r="I77" s="22"/>
      <c r="J77" s="9"/>
      <c r="K77" s="22"/>
    </row>
    <row r="78" spans="1:11" x14ac:dyDescent="0.2">
      <c r="A78" s="36">
        <v>400</v>
      </c>
      <c r="B78" s="37">
        <f t="shared" ref="B78:B83" si="13">$B$84*$A78/1000</f>
        <v>246.4</v>
      </c>
      <c r="C78" s="38"/>
      <c r="D78" s="37"/>
      <c r="E78" s="39"/>
      <c r="F78" s="37">
        <f t="shared" ref="F78:F83" si="14">$F$84*$A78/1000</f>
        <v>405.6</v>
      </c>
      <c r="G78" s="38"/>
      <c r="H78" s="37"/>
      <c r="I78" s="38"/>
      <c r="J78" s="37"/>
      <c r="K78" s="23"/>
    </row>
    <row r="79" spans="1:11" x14ac:dyDescent="0.2">
      <c r="A79" s="2">
        <v>500</v>
      </c>
      <c r="B79" s="10">
        <f t="shared" si="13"/>
        <v>308</v>
      </c>
      <c r="C79" s="23"/>
      <c r="D79" s="10"/>
      <c r="E79" s="28"/>
      <c r="F79" s="10">
        <f t="shared" si="14"/>
        <v>507</v>
      </c>
      <c r="G79" s="23"/>
      <c r="H79" s="10"/>
      <c r="I79" s="23"/>
      <c r="J79" s="10"/>
      <c r="K79" s="23"/>
    </row>
    <row r="80" spans="1:11" x14ac:dyDescent="0.2">
      <c r="A80" s="2">
        <v>600</v>
      </c>
      <c r="B80" s="10">
        <f t="shared" si="13"/>
        <v>369.6</v>
      </c>
      <c r="C80" s="23"/>
      <c r="D80" s="10"/>
      <c r="E80" s="28"/>
      <c r="F80" s="10">
        <f t="shared" si="14"/>
        <v>608.4</v>
      </c>
      <c r="G80" s="23"/>
      <c r="H80" s="10"/>
      <c r="I80" s="23"/>
      <c r="J80" s="10"/>
      <c r="K80" s="23"/>
    </row>
    <row r="81" spans="1:11" x14ac:dyDescent="0.2">
      <c r="A81" s="2">
        <v>700</v>
      </c>
      <c r="B81" s="10">
        <f t="shared" si="13"/>
        <v>431.2</v>
      </c>
      <c r="C81" s="23"/>
      <c r="D81" s="10"/>
      <c r="E81" s="28"/>
      <c r="F81" s="10">
        <f t="shared" si="14"/>
        <v>709.8</v>
      </c>
      <c r="G81" s="23"/>
      <c r="H81" s="10"/>
      <c r="I81" s="23"/>
      <c r="J81" s="10"/>
      <c r="K81" s="23"/>
    </row>
    <row r="82" spans="1:11" x14ac:dyDescent="0.2">
      <c r="A82" s="2">
        <v>800</v>
      </c>
      <c r="B82" s="10">
        <f t="shared" si="13"/>
        <v>492.8</v>
      </c>
      <c r="C82" s="23"/>
      <c r="D82" s="10"/>
      <c r="E82" s="28"/>
      <c r="F82" s="10">
        <f t="shared" si="14"/>
        <v>811.2</v>
      </c>
      <c r="G82" s="23"/>
      <c r="H82" s="10"/>
      <c r="I82" s="23"/>
      <c r="J82" s="10"/>
      <c r="K82" s="23"/>
    </row>
    <row r="83" spans="1:11" x14ac:dyDescent="0.2">
      <c r="A83" s="2">
        <v>900</v>
      </c>
      <c r="B83" s="10">
        <f t="shared" si="13"/>
        <v>554.4</v>
      </c>
      <c r="C83" s="23"/>
      <c r="D83" s="10"/>
      <c r="E83" s="28"/>
      <c r="F83" s="10">
        <f t="shared" si="14"/>
        <v>912.6</v>
      </c>
      <c r="G83" s="23"/>
      <c r="H83" s="10"/>
      <c r="I83" s="23"/>
      <c r="J83" s="10"/>
      <c r="K83" s="23"/>
    </row>
    <row r="84" spans="1:11" x14ac:dyDescent="0.2">
      <c r="A84" s="2">
        <v>1000</v>
      </c>
      <c r="B84" s="14">
        <v>616</v>
      </c>
      <c r="C84" s="25">
        <v>1.2282999999999999</v>
      </c>
      <c r="D84" s="14"/>
      <c r="E84" s="29"/>
      <c r="F84" s="14">
        <v>1014</v>
      </c>
      <c r="G84" s="25">
        <v>1.2807999999999999</v>
      </c>
      <c r="H84" s="14"/>
      <c r="I84" s="25"/>
      <c r="J84" s="14"/>
      <c r="K84" s="25"/>
    </row>
    <row r="85" spans="1:11" x14ac:dyDescent="0.2">
      <c r="A85" s="2">
        <v>1100</v>
      </c>
      <c r="B85" s="10">
        <f>$B$84*$A85/1000</f>
        <v>677.6</v>
      </c>
      <c r="C85" s="23"/>
      <c r="D85" s="10"/>
      <c r="E85" s="28"/>
      <c r="F85" s="10">
        <f t="shared" ref="F85:F96" si="15">$F$84*$A85/1000</f>
        <v>1115.4000000000001</v>
      </c>
      <c r="G85" s="23"/>
      <c r="H85" s="10"/>
      <c r="I85" s="23"/>
      <c r="J85" s="10"/>
      <c r="K85" s="23"/>
    </row>
    <row r="86" spans="1:11" x14ac:dyDescent="0.2">
      <c r="A86" s="2">
        <v>1200</v>
      </c>
      <c r="B86" s="10">
        <f t="shared" ref="B86:B92" si="16">$B$84*$A86/1000</f>
        <v>739.2</v>
      </c>
      <c r="C86" s="23"/>
      <c r="D86" s="10"/>
      <c r="E86" s="28"/>
      <c r="F86" s="10">
        <f t="shared" si="15"/>
        <v>1216.8</v>
      </c>
      <c r="G86" s="23"/>
      <c r="H86" s="10"/>
      <c r="I86" s="23"/>
      <c r="J86" s="10"/>
      <c r="K86" s="23"/>
    </row>
    <row r="87" spans="1:11" x14ac:dyDescent="0.2">
      <c r="A87" s="2">
        <v>1300</v>
      </c>
      <c r="B87" s="10">
        <f t="shared" si="16"/>
        <v>800.8</v>
      </c>
      <c r="C87" s="23"/>
      <c r="D87" s="10"/>
      <c r="E87" s="28"/>
      <c r="F87" s="10">
        <f t="shared" si="15"/>
        <v>1318.2</v>
      </c>
      <c r="G87" s="23"/>
      <c r="H87" s="10"/>
      <c r="I87" s="23"/>
      <c r="J87" s="10"/>
      <c r="K87" s="23"/>
    </row>
    <row r="88" spans="1:11" x14ac:dyDescent="0.2">
      <c r="A88" s="2">
        <v>1400</v>
      </c>
      <c r="B88" s="10">
        <f t="shared" si="16"/>
        <v>862.4</v>
      </c>
      <c r="C88" s="23"/>
      <c r="D88" s="10"/>
      <c r="E88" s="28"/>
      <c r="F88" s="10">
        <f t="shared" si="15"/>
        <v>1419.6</v>
      </c>
      <c r="G88" s="23"/>
      <c r="H88" s="10"/>
      <c r="I88" s="23"/>
      <c r="J88" s="10"/>
      <c r="K88" s="23"/>
    </row>
    <row r="89" spans="1:11" x14ac:dyDescent="0.2">
      <c r="A89" s="2">
        <v>1500</v>
      </c>
      <c r="B89" s="10">
        <f t="shared" si="16"/>
        <v>924</v>
      </c>
      <c r="C89" s="23"/>
      <c r="D89" s="10"/>
      <c r="E89" s="28"/>
      <c r="F89" s="10">
        <f t="shared" si="15"/>
        <v>1521</v>
      </c>
      <c r="G89" s="23"/>
      <c r="H89" s="10"/>
      <c r="I89" s="23"/>
      <c r="J89" s="10"/>
      <c r="K89" s="23"/>
    </row>
    <row r="90" spans="1:11" x14ac:dyDescent="0.2">
      <c r="A90" s="2">
        <v>1600</v>
      </c>
      <c r="B90" s="10">
        <f t="shared" si="16"/>
        <v>985.6</v>
      </c>
      <c r="C90" s="23"/>
      <c r="D90" s="10"/>
      <c r="E90" s="28"/>
      <c r="F90" s="10">
        <f t="shared" si="15"/>
        <v>1622.4</v>
      </c>
      <c r="G90" s="23"/>
      <c r="H90" s="10"/>
      <c r="I90" s="23"/>
      <c r="J90" s="10"/>
      <c r="K90" s="23"/>
    </row>
    <row r="91" spans="1:11" x14ac:dyDescent="0.2">
      <c r="A91" s="2">
        <v>1700</v>
      </c>
      <c r="B91" s="10">
        <f t="shared" si="16"/>
        <v>1047.2</v>
      </c>
      <c r="C91" s="23"/>
      <c r="D91" s="10"/>
      <c r="E91" s="28"/>
      <c r="F91" s="10">
        <f t="shared" si="15"/>
        <v>1723.8</v>
      </c>
      <c r="G91" s="23"/>
      <c r="H91" s="10"/>
      <c r="I91" s="23"/>
      <c r="J91" s="10"/>
      <c r="K91" s="23"/>
    </row>
    <row r="92" spans="1:11" x14ac:dyDescent="0.2">
      <c r="A92" s="2">
        <v>1800</v>
      </c>
      <c r="B92" s="10">
        <f t="shared" si="16"/>
        <v>1108.8</v>
      </c>
      <c r="C92" s="23"/>
      <c r="D92" s="10"/>
      <c r="E92" s="28"/>
      <c r="F92" s="10">
        <f t="shared" si="15"/>
        <v>1825.2</v>
      </c>
      <c r="G92" s="23"/>
      <c r="H92" s="10"/>
      <c r="I92" s="23"/>
      <c r="J92" s="10"/>
      <c r="K92" s="23"/>
    </row>
    <row r="93" spans="1:11" x14ac:dyDescent="0.2">
      <c r="A93" s="2">
        <v>2000</v>
      </c>
      <c r="B93" s="10">
        <f t="shared" ref="B93:B96" si="17">$B$84*$A93/1000</f>
        <v>1232</v>
      </c>
      <c r="C93" s="23"/>
      <c r="D93" s="10"/>
      <c r="E93" s="28"/>
      <c r="F93" s="10">
        <f t="shared" si="15"/>
        <v>2028</v>
      </c>
      <c r="G93" s="23"/>
      <c r="H93" s="10"/>
      <c r="I93" s="23"/>
      <c r="J93" s="10"/>
      <c r="K93" s="23"/>
    </row>
    <row r="94" spans="1:11" x14ac:dyDescent="0.2">
      <c r="A94" s="2">
        <v>2300</v>
      </c>
      <c r="B94" s="10">
        <f t="shared" si="17"/>
        <v>1416.8</v>
      </c>
      <c r="C94" s="23"/>
      <c r="D94" s="10"/>
      <c r="E94" s="28"/>
      <c r="F94" s="10">
        <f t="shared" si="15"/>
        <v>2332.1999999999998</v>
      </c>
      <c r="G94" s="23"/>
      <c r="H94" s="10"/>
      <c r="I94" s="23"/>
      <c r="J94" s="10"/>
      <c r="K94" s="23"/>
    </row>
    <row r="95" spans="1:11" x14ac:dyDescent="0.2">
      <c r="A95" s="2">
        <v>2600</v>
      </c>
      <c r="B95" s="10">
        <f t="shared" si="17"/>
        <v>1601.6</v>
      </c>
      <c r="C95" s="23"/>
      <c r="D95" s="10"/>
      <c r="E95" s="28"/>
      <c r="F95" s="10">
        <f t="shared" si="15"/>
        <v>2636.4</v>
      </c>
      <c r="G95" s="23"/>
      <c r="H95" s="10"/>
      <c r="I95" s="23"/>
      <c r="J95" s="10"/>
      <c r="K95" s="23"/>
    </row>
    <row r="96" spans="1:11" x14ac:dyDescent="0.2">
      <c r="A96" s="2">
        <v>3000</v>
      </c>
      <c r="B96" s="10">
        <f t="shared" si="17"/>
        <v>1848</v>
      </c>
      <c r="C96" s="23"/>
      <c r="D96" s="10"/>
      <c r="E96" s="28"/>
      <c r="F96" s="10">
        <f t="shared" si="15"/>
        <v>3042</v>
      </c>
      <c r="G96" s="23"/>
      <c r="H96" s="10"/>
      <c r="I96" s="23"/>
      <c r="J96" s="10"/>
      <c r="K96" s="23"/>
    </row>
    <row r="98" spans="1:11" ht="20.25" x14ac:dyDescent="0.3">
      <c r="A98" s="54" t="s">
        <v>14</v>
      </c>
      <c r="B98" s="55"/>
      <c r="C98" s="55"/>
      <c r="D98" s="55"/>
      <c r="E98" s="55"/>
      <c r="F98" s="55"/>
      <c r="G98" s="55"/>
      <c r="H98" s="55"/>
      <c r="I98" s="55"/>
      <c r="J98" s="55"/>
      <c r="K98" s="55"/>
    </row>
    <row r="99" spans="1:11" x14ac:dyDescent="0.2">
      <c r="A99" s="7"/>
      <c r="B99" s="51">
        <v>10</v>
      </c>
      <c r="C99" s="52"/>
      <c r="D99" s="51"/>
      <c r="E99" s="52"/>
      <c r="F99" s="51">
        <v>20</v>
      </c>
      <c r="G99" s="52"/>
      <c r="H99" s="51"/>
      <c r="I99" s="52"/>
      <c r="J99" s="53"/>
      <c r="K99" s="52"/>
    </row>
    <row r="100" spans="1:11" x14ac:dyDescent="0.2">
      <c r="A100" s="8" t="s">
        <v>0</v>
      </c>
      <c r="B100" s="9" t="s">
        <v>8</v>
      </c>
      <c r="C100" s="22" t="s">
        <v>9</v>
      </c>
      <c r="D100" s="9"/>
      <c r="E100" s="27"/>
      <c r="F100" s="9" t="s">
        <v>8</v>
      </c>
      <c r="G100" s="22" t="s">
        <v>9</v>
      </c>
      <c r="H100" s="9"/>
      <c r="I100" s="22"/>
      <c r="J100" s="9"/>
      <c r="K100" s="22"/>
    </row>
    <row r="101" spans="1:11" x14ac:dyDescent="0.2">
      <c r="A101" s="36">
        <v>400</v>
      </c>
      <c r="B101" s="37">
        <f>$B$107*$A101/1000</f>
        <v>274.39999999999998</v>
      </c>
      <c r="C101" s="38"/>
      <c r="D101" s="37"/>
      <c r="E101" s="39"/>
      <c r="F101" s="37">
        <f>$F$107*$A101/1000</f>
        <v>453.6</v>
      </c>
      <c r="G101" s="38"/>
      <c r="H101" s="37"/>
      <c r="I101" s="38"/>
      <c r="J101" s="37"/>
      <c r="K101" s="23"/>
    </row>
    <row r="102" spans="1:11" x14ac:dyDescent="0.2">
      <c r="A102" s="2">
        <v>500</v>
      </c>
      <c r="B102" s="10">
        <f t="shared" ref="B102:B106" si="18">$B$107*$A102/1000</f>
        <v>343</v>
      </c>
      <c r="C102" s="23"/>
      <c r="D102" s="10"/>
      <c r="E102" s="28"/>
      <c r="F102" s="10">
        <f t="shared" ref="F102:F106" si="19">$F$107*$A102/1000</f>
        <v>567</v>
      </c>
      <c r="G102" s="23"/>
      <c r="H102" s="10"/>
      <c r="I102" s="23"/>
      <c r="J102" s="10"/>
      <c r="K102" s="23"/>
    </row>
    <row r="103" spans="1:11" x14ac:dyDescent="0.2">
      <c r="A103" s="2">
        <v>600</v>
      </c>
      <c r="B103" s="10">
        <f t="shared" si="18"/>
        <v>411.6</v>
      </c>
      <c r="C103" s="23"/>
      <c r="D103" s="10"/>
      <c r="E103" s="28"/>
      <c r="F103" s="10">
        <f t="shared" si="19"/>
        <v>680.4</v>
      </c>
      <c r="G103" s="23"/>
      <c r="H103" s="10"/>
      <c r="I103" s="23"/>
      <c r="J103" s="10"/>
      <c r="K103" s="23"/>
    </row>
    <row r="104" spans="1:11" x14ac:dyDescent="0.2">
      <c r="A104" s="2">
        <v>700</v>
      </c>
      <c r="B104" s="10">
        <f t="shared" si="18"/>
        <v>480.2</v>
      </c>
      <c r="C104" s="23"/>
      <c r="D104" s="10"/>
      <c r="E104" s="28"/>
      <c r="F104" s="10">
        <f t="shared" si="19"/>
        <v>793.8</v>
      </c>
      <c r="G104" s="23"/>
      <c r="H104" s="10"/>
      <c r="I104" s="23"/>
      <c r="J104" s="10"/>
      <c r="K104" s="23"/>
    </row>
    <row r="105" spans="1:11" x14ac:dyDescent="0.2">
      <c r="A105" s="2">
        <v>800</v>
      </c>
      <c r="B105" s="10">
        <f t="shared" si="18"/>
        <v>548.79999999999995</v>
      </c>
      <c r="C105" s="23"/>
      <c r="D105" s="10"/>
      <c r="E105" s="28"/>
      <c r="F105" s="10">
        <f t="shared" si="19"/>
        <v>907.2</v>
      </c>
      <c r="G105" s="23"/>
      <c r="H105" s="10"/>
      <c r="I105" s="23"/>
      <c r="J105" s="10"/>
      <c r="K105" s="23"/>
    </row>
    <row r="106" spans="1:11" x14ac:dyDescent="0.2">
      <c r="A106" s="2">
        <v>900</v>
      </c>
      <c r="B106" s="10">
        <f t="shared" si="18"/>
        <v>617.4</v>
      </c>
      <c r="C106" s="23"/>
      <c r="D106" s="10"/>
      <c r="E106" s="28"/>
      <c r="F106" s="10">
        <f t="shared" si="19"/>
        <v>1020.6</v>
      </c>
      <c r="G106" s="23"/>
      <c r="H106" s="10"/>
      <c r="I106" s="23"/>
      <c r="J106" s="10"/>
      <c r="K106" s="23"/>
    </row>
    <row r="107" spans="1:11" x14ac:dyDescent="0.2">
      <c r="A107" s="2">
        <v>1000</v>
      </c>
      <c r="B107" s="14">
        <v>686</v>
      </c>
      <c r="C107" s="25">
        <v>1.2346999999999999</v>
      </c>
      <c r="D107" s="14"/>
      <c r="E107" s="29"/>
      <c r="F107" s="14">
        <v>1134</v>
      </c>
      <c r="G107" s="25">
        <v>1.2938000000000001</v>
      </c>
      <c r="H107" s="14"/>
      <c r="I107" s="25"/>
      <c r="J107" s="14"/>
      <c r="K107" s="25"/>
    </row>
    <row r="108" spans="1:11" x14ac:dyDescent="0.2">
      <c r="A108" s="2">
        <v>1100</v>
      </c>
      <c r="B108" s="10">
        <f>$B$107*$A108/1000</f>
        <v>754.6</v>
      </c>
      <c r="C108" s="23"/>
      <c r="D108" s="10"/>
      <c r="E108" s="28"/>
      <c r="F108" s="10">
        <f>$F$107*$A108/1000</f>
        <v>1247.4000000000001</v>
      </c>
      <c r="G108" s="23"/>
      <c r="H108" s="10"/>
      <c r="I108" s="23"/>
      <c r="J108" s="10"/>
      <c r="K108" s="23"/>
    </row>
    <row r="109" spans="1:11" x14ac:dyDescent="0.2">
      <c r="A109" s="2">
        <v>1200</v>
      </c>
      <c r="B109" s="10">
        <f t="shared" ref="B109:B119" si="20">$B$107*$A109/1000</f>
        <v>823.2</v>
      </c>
      <c r="C109" s="23"/>
      <c r="D109" s="10"/>
      <c r="E109" s="28"/>
      <c r="F109" s="10">
        <f t="shared" ref="F109:F119" si="21">$F$107*$A109/1000</f>
        <v>1360.8</v>
      </c>
      <c r="G109" s="23"/>
      <c r="H109" s="10"/>
      <c r="I109" s="23"/>
      <c r="J109" s="10"/>
      <c r="K109" s="23"/>
    </row>
    <row r="110" spans="1:11" x14ac:dyDescent="0.2">
      <c r="A110" s="2">
        <v>1300</v>
      </c>
      <c r="B110" s="10">
        <f t="shared" si="20"/>
        <v>891.8</v>
      </c>
      <c r="C110" s="23"/>
      <c r="D110" s="10"/>
      <c r="E110" s="28"/>
      <c r="F110" s="10">
        <f t="shared" si="21"/>
        <v>1474.2</v>
      </c>
      <c r="G110" s="23"/>
      <c r="H110" s="10"/>
      <c r="I110" s="23"/>
      <c r="J110" s="10"/>
      <c r="K110" s="23"/>
    </row>
    <row r="111" spans="1:11" x14ac:dyDescent="0.2">
      <c r="A111" s="2">
        <v>1400</v>
      </c>
      <c r="B111" s="10">
        <f t="shared" si="20"/>
        <v>960.4</v>
      </c>
      <c r="C111" s="23"/>
      <c r="D111" s="10"/>
      <c r="E111" s="28"/>
      <c r="F111" s="10">
        <f t="shared" si="21"/>
        <v>1587.6</v>
      </c>
      <c r="G111" s="23"/>
      <c r="H111" s="10"/>
      <c r="I111" s="23"/>
      <c r="J111" s="10"/>
      <c r="K111" s="23"/>
    </row>
    <row r="112" spans="1:11" x14ac:dyDescent="0.2">
      <c r="A112" s="2">
        <v>1500</v>
      </c>
      <c r="B112" s="10">
        <f t="shared" si="20"/>
        <v>1029</v>
      </c>
      <c r="C112" s="23"/>
      <c r="D112" s="10"/>
      <c r="E112" s="28"/>
      <c r="F112" s="10">
        <f t="shared" si="21"/>
        <v>1701</v>
      </c>
      <c r="G112" s="23"/>
      <c r="H112" s="10"/>
      <c r="I112" s="23"/>
      <c r="J112" s="10"/>
      <c r="K112" s="23"/>
    </row>
    <row r="113" spans="1:11" x14ac:dyDescent="0.2">
      <c r="A113" s="2">
        <v>1600</v>
      </c>
      <c r="B113" s="10">
        <f t="shared" si="20"/>
        <v>1097.5999999999999</v>
      </c>
      <c r="C113" s="23"/>
      <c r="D113" s="10"/>
      <c r="E113" s="28"/>
      <c r="F113" s="10">
        <f t="shared" si="21"/>
        <v>1814.4</v>
      </c>
      <c r="G113" s="23"/>
      <c r="H113" s="10"/>
      <c r="I113" s="23"/>
      <c r="J113" s="10"/>
      <c r="K113" s="23"/>
    </row>
    <row r="114" spans="1:11" x14ac:dyDescent="0.2">
      <c r="A114" s="2">
        <v>1700</v>
      </c>
      <c r="B114" s="10">
        <f t="shared" si="20"/>
        <v>1166.2</v>
      </c>
      <c r="C114" s="23"/>
      <c r="D114" s="10"/>
      <c r="E114" s="28"/>
      <c r="F114" s="10">
        <f t="shared" si="21"/>
        <v>1927.8</v>
      </c>
      <c r="G114" s="23"/>
      <c r="H114" s="10"/>
      <c r="I114" s="23"/>
      <c r="J114" s="10"/>
      <c r="K114" s="23"/>
    </row>
    <row r="115" spans="1:11" x14ac:dyDescent="0.2">
      <c r="A115" s="2">
        <v>1800</v>
      </c>
      <c r="B115" s="10">
        <f t="shared" si="20"/>
        <v>1234.8</v>
      </c>
      <c r="C115" s="23"/>
      <c r="D115" s="10"/>
      <c r="E115" s="28"/>
      <c r="F115" s="10">
        <f t="shared" si="21"/>
        <v>2041.2</v>
      </c>
      <c r="G115" s="23"/>
      <c r="H115" s="10"/>
      <c r="I115" s="23"/>
      <c r="J115" s="10"/>
      <c r="K115" s="23"/>
    </row>
    <row r="116" spans="1:11" x14ac:dyDescent="0.2">
      <c r="A116" s="2">
        <v>2000</v>
      </c>
      <c r="B116" s="10">
        <f t="shared" si="20"/>
        <v>1372</v>
      </c>
      <c r="C116" s="23"/>
      <c r="D116" s="10"/>
      <c r="E116" s="28"/>
      <c r="F116" s="10">
        <f t="shared" si="21"/>
        <v>2268</v>
      </c>
      <c r="G116" s="23"/>
      <c r="H116" s="10"/>
      <c r="I116" s="23"/>
      <c r="J116" s="10"/>
      <c r="K116" s="23"/>
    </row>
    <row r="117" spans="1:11" x14ac:dyDescent="0.2">
      <c r="A117" s="2">
        <v>2300</v>
      </c>
      <c r="B117" s="10">
        <f t="shared" si="20"/>
        <v>1577.8</v>
      </c>
      <c r="C117" s="23"/>
      <c r="D117" s="10"/>
      <c r="E117" s="28"/>
      <c r="F117" s="10">
        <f t="shared" si="21"/>
        <v>2608.1999999999998</v>
      </c>
      <c r="G117" s="23"/>
      <c r="H117" s="10"/>
      <c r="I117" s="23"/>
      <c r="J117" s="10"/>
      <c r="K117" s="23"/>
    </row>
    <row r="118" spans="1:11" x14ac:dyDescent="0.2">
      <c r="A118" s="2">
        <v>2600</v>
      </c>
      <c r="B118" s="10">
        <f t="shared" si="20"/>
        <v>1783.6</v>
      </c>
      <c r="C118" s="23"/>
      <c r="D118" s="10"/>
      <c r="E118" s="28"/>
      <c r="F118" s="10">
        <f t="shared" si="21"/>
        <v>2948.4</v>
      </c>
      <c r="G118" s="23"/>
      <c r="H118" s="10"/>
      <c r="I118" s="23"/>
      <c r="J118" s="10"/>
      <c r="K118" s="23"/>
    </row>
    <row r="119" spans="1:11" x14ac:dyDescent="0.2">
      <c r="A119" s="2">
        <v>3000</v>
      </c>
      <c r="B119" s="10">
        <f t="shared" si="20"/>
        <v>2058</v>
      </c>
      <c r="C119" s="23"/>
      <c r="D119" s="10"/>
      <c r="E119" s="28"/>
      <c r="F119" s="10">
        <f t="shared" si="21"/>
        <v>3402</v>
      </c>
      <c r="G119" s="23"/>
      <c r="H119" s="10"/>
      <c r="I119" s="23"/>
      <c r="J119" s="10"/>
      <c r="K119" s="23"/>
    </row>
    <row r="121" spans="1:11" ht="20.25" x14ac:dyDescent="0.3">
      <c r="A121" s="54" t="s">
        <v>15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</row>
    <row r="122" spans="1:11" x14ac:dyDescent="0.2">
      <c r="A122" s="7"/>
      <c r="B122" s="51">
        <v>10</v>
      </c>
      <c r="C122" s="52"/>
      <c r="D122" s="51"/>
      <c r="E122" s="52"/>
      <c r="F122" s="51">
        <v>20</v>
      </c>
      <c r="G122" s="52"/>
      <c r="H122" s="51"/>
      <c r="I122" s="52"/>
      <c r="J122" s="53"/>
      <c r="K122" s="52"/>
    </row>
    <row r="123" spans="1:11" x14ac:dyDescent="0.2">
      <c r="A123" s="8" t="s">
        <v>0</v>
      </c>
      <c r="B123" s="9" t="s">
        <v>8</v>
      </c>
      <c r="C123" s="22" t="s">
        <v>9</v>
      </c>
      <c r="D123" s="9"/>
      <c r="E123" s="27"/>
      <c r="F123" s="9" t="s">
        <v>8</v>
      </c>
      <c r="G123" s="22" t="s">
        <v>9</v>
      </c>
      <c r="H123" s="9"/>
      <c r="I123" s="22"/>
      <c r="J123" s="9"/>
      <c r="K123" s="22"/>
    </row>
    <row r="124" spans="1:11" x14ac:dyDescent="0.2">
      <c r="A124" s="36">
        <v>400</v>
      </c>
      <c r="B124" s="37">
        <f>$B$130*$A124/1000</f>
        <v>302.39999999999998</v>
      </c>
      <c r="C124" s="38"/>
      <c r="D124" s="37"/>
      <c r="E124" s="39"/>
      <c r="F124" s="37">
        <f>$F$130*$A124/1000</f>
        <v>501.6</v>
      </c>
      <c r="G124" s="38"/>
      <c r="H124" s="37"/>
      <c r="I124" s="38"/>
      <c r="J124" s="37"/>
      <c r="K124" s="23"/>
    </row>
    <row r="125" spans="1:11" x14ac:dyDescent="0.2">
      <c r="A125" s="2">
        <v>500</v>
      </c>
      <c r="B125" s="10">
        <f t="shared" ref="B125:B129" si="22">$B$130*$A125/1000</f>
        <v>378</v>
      </c>
      <c r="C125" s="23"/>
      <c r="D125" s="10"/>
      <c r="E125" s="28"/>
      <c r="F125" s="10">
        <f t="shared" ref="F125:F129" si="23">$F$130*$A125/1000</f>
        <v>627</v>
      </c>
      <c r="G125" s="23"/>
      <c r="H125" s="10"/>
      <c r="I125" s="23"/>
      <c r="J125" s="10"/>
      <c r="K125" s="23"/>
    </row>
    <row r="126" spans="1:11" x14ac:dyDescent="0.2">
      <c r="A126" s="2">
        <v>600</v>
      </c>
      <c r="B126" s="10">
        <f t="shared" si="22"/>
        <v>453.6</v>
      </c>
      <c r="C126" s="23"/>
      <c r="D126" s="10"/>
      <c r="E126" s="28"/>
      <c r="F126" s="10">
        <f t="shared" si="23"/>
        <v>752.4</v>
      </c>
      <c r="G126" s="23"/>
      <c r="H126" s="10"/>
      <c r="I126" s="23"/>
      <c r="J126" s="10"/>
      <c r="K126" s="23"/>
    </row>
    <row r="127" spans="1:11" x14ac:dyDescent="0.2">
      <c r="A127" s="2">
        <v>700</v>
      </c>
      <c r="B127" s="10">
        <f t="shared" si="22"/>
        <v>529.20000000000005</v>
      </c>
      <c r="C127" s="23"/>
      <c r="D127" s="10"/>
      <c r="E127" s="28"/>
      <c r="F127" s="10">
        <f t="shared" si="23"/>
        <v>877.8</v>
      </c>
      <c r="G127" s="23"/>
      <c r="H127" s="10"/>
      <c r="I127" s="23"/>
      <c r="J127" s="10"/>
      <c r="K127" s="23"/>
    </row>
    <row r="128" spans="1:11" x14ac:dyDescent="0.2">
      <c r="A128" s="2">
        <v>800</v>
      </c>
      <c r="B128" s="10">
        <f t="shared" si="22"/>
        <v>604.79999999999995</v>
      </c>
      <c r="C128" s="23"/>
      <c r="D128" s="10"/>
      <c r="E128" s="28"/>
      <c r="F128" s="10">
        <f t="shared" si="23"/>
        <v>1003.2</v>
      </c>
      <c r="G128" s="23"/>
      <c r="H128" s="10"/>
      <c r="I128" s="23"/>
      <c r="J128" s="10"/>
      <c r="K128" s="23"/>
    </row>
    <row r="129" spans="1:11" x14ac:dyDescent="0.2">
      <c r="A129" s="2">
        <v>900</v>
      </c>
      <c r="B129" s="10">
        <f t="shared" si="22"/>
        <v>680.4</v>
      </c>
      <c r="C129" s="23"/>
      <c r="D129" s="10"/>
      <c r="E129" s="28"/>
      <c r="F129" s="10">
        <f t="shared" si="23"/>
        <v>1128.5999999999999</v>
      </c>
      <c r="G129" s="23"/>
      <c r="H129" s="10"/>
      <c r="I129" s="23"/>
      <c r="J129" s="10"/>
      <c r="K129" s="23"/>
    </row>
    <row r="130" spans="1:11" x14ac:dyDescent="0.2">
      <c r="A130" s="2">
        <v>1000</v>
      </c>
      <c r="B130" s="14">
        <v>756</v>
      </c>
      <c r="C130" s="25">
        <v>1.2412000000000001</v>
      </c>
      <c r="D130" s="14"/>
      <c r="E130" s="29"/>
      <c r="F130" s="14">
        <v>1254</v>
      </c>
      <c r="G130" s="25">
        <v>1.3068</v>
      </c>
      <c r="H130" s="14"/>
      <c r="I130" s="25"/>
      <c r="J130" s="14"/>
      <c r="K130" s="25"/>
    </row>
    <row r="131" spans="1:11" x14ac:dyDescent="0.2">
      <c r="A131" s="2">
        <v>1100</v>
      </c>
      <c r="B131" s="10">
        <f>$B$130*$A131/1000</f>
        <v>831.6</v>
      </c>
      <c r="C131" s="23"/>
      <c r="D131" s="10"/>
      <c r="E131" s="28"/>
      <c r="F131" s="10">
        <f>$F$130*$A131/1000</f>
        <v>1379.4</v>
      </c>
      <c r="G131" s="23"/>
      <c r="H131" s="10"/>
      <c r="I131" s="23"/>
      <c r="J131" s="10"/>
      <c r="K131" s="23"/>
    </row>
    <row r="132" spans="1:11" x14ac:dyDescent="0.2">
      <c r="A132" s="2">
        <v>1200</v>
      </c>
      <c r="B132" s="10">
        <f t="shared" ref="B132:B142" si="24">$B$130*$A132/1000</f>
        <v>907.2</v>
      </c>
      <c r="C132" s="23"/>
      <c r="D132" s="10"/>
      <c r="E132" s="28"/>
      <c r="F132" s="10">
        <f t="shared" ref="F132:F142" si="25">$F$130*$A132/1000</f>
        <v>1504.8</v>
      </c>
      <c r="G132" s="23"/>
      <c r="H132" s="10"/>
      <c r="I132" s="23"/>
      <c r="J132" s="10"/>
      <c r="K132" s="23"/>
    </row>
    <row r="133" spans="1:11" x14ac:dyDescent="0.2">
      <c r="A133" s="2">
        <v>1300</v>
      </c>
      <c r="B133" s="10">
        <f t="shared" si="24"/>
        <v>982.8</v>
      </c>
      <c r="C133" s="23"/>
      <c r="D133" s="10"/>
      <c r="E133" s="28"/>
      <c r="F133" s="10">
        <f t="shared" si="25"/>
        <v>1630.2</v>
      </c>
      <c r="G133" s="23"/>
      <c r="H133" s="10"/>
      <c r="I133" s="23"/>
      <c r="J133" s="10"/>
      <c r="K133" s="23"/>
    </row>
    <row r="134" spans="1:11" x14ac:dyDescent="0.2">
      <c r="A134" s="2">
        <v>1400</v>
      </c>
      <c r="B134" s="10">
        <f t="shared" si="24"/>
        <v>1058.4000000000001</v>
      </c>
      <c r="C134" s="23"/>
      <c r="D134" s="10"/>
      <c r="E134" s="28"/>
      <c r="F134" s="10">
        <f t="shared" si="25"/>
        <v>1755.6</v>
      </c>
      <c r="G134" s="23"/>
      <c r="H134" s="10"/>
      <c r="I134" s="23"/>
      <c r="J134" s="10"/>
      <c r="K134" s="23"/>
    </row>
    <row r="135" spans="1:11" x14ac:dyDescent="0.2">
      <c r="A135" s="2">
        <v>1500</v>
      </c>
      <c r="B135" s="10">
        <f t="shared" si="24"/>
        <v>1134</v>
      </c>
      <c r="C135" s="23"/>
      <c r="D135" s="10"/>
      <c r="E135" s="28"/>
      <c r="F135" s="10">
        <f t="shared" si="25"/>
        <v>1881</v>
      </c>
      <c r="G135" s="23"/>
      <c r="H135" s="10"/>
      <c r="I135" s="23"/>
      <c r="J135" s="10"/>
      <c r="K135" s="23"/>
    </row>
    <row r="136" spans="1:11" x14ac:dyDescent="0.2">
      <c r="A136" s="2">
        <v>1600</v>
      </c>
      <c r="B136" s="10">
        <f t="shared" si="24"/>
        <v>1209.5999999999999</v>
      </c>
      <c r="C136" s="23"/>
      <c r="D136" s="10"/>
      <c r="E136" s="28"/>
      <c r="F136" s="10">
        <f t="shared" si="25"/>
        <v>2006.4</v>
      </c>
      <c r="G136" s="23"/>
      <c r="H136" s="10"/>
      <c r="I136" s="23"/>
      <c r="J136" s="10"/>
      <c r="K136" s="23"/>
    </row>
    <row r="137" spans="1:11" x14ac:dyDescent="0.2">
      <c r="A137" s="2">
        <v>1700</v>
      </c>
      <c r="B137" s="10">
        <f t="shared" si="24"/>
        <v>1285.2</v>
      </c>
      <c r="C137" s="23"/>
      <c r="D137" s="10"/>
      <c r="E137" s="28"/>
      <c r="F137" s="10">
        <f t="shared" si="25"/>
        <v>2131.8000000000002</v>
      </c>
      <c r="G137" s="23"/>
      <c r="H137" s="10"/>
      <c r="I137" s="23"/>
      <c r="J137" s="10"/>
      <c r="K137" s="23"/>
    </row>
    <row r="138" spans="1:11" x14ac:dyDescent="0.2">
      <c r="A138" s="2">
        <v>1800</v>
      </c>
      <c r="B138" s="10">
        <f t="shared" si="24"/>
        <v>1360.8</v>
      </c>
      <c r="C138" s="23"/>
      <c r="D138" s="10"/>
      <c r="E138" s="28"/>
      <c r="F138" s="10">
        <f t="shared" si="25"/>
        <v>2257.1999999999998</v>
      </c>
      <c r="G138" s="23"/>
      <c r="H138" s="10"/>
      <c r="I138" s="23"/>
      <c r="J138" s="10"/>
      <c r="K138" s="23"/>
    </row>
    <row r="139" spans="1:11" x14ac:dyDescent="0.2">
      <c r="A139" s="2">
        <v>2000</v>
      </c>
      <c r="B139" s="10">
        <f t="shared" si="24"/>
        <v>1512</v>
      </c>
      <c r="C139" s="23"/>
      <c r="D139" s="10"/>
      <c r="E139" s="28"/>
      <c r="F139" s="10">
        <f t="shared" si="25"/>
        <v>2508</v>
      </c>
      <c r="G139" s="23"/>
      <c r="H139" s="10"/>
      <c r="I139" s="23"/>
      <c r="J139" s="10"/>
      <c r="K139" s="23"/>
    </row>
    <row r="140" spans="1:11" x14ac:dyDescent="0.2">
      <c r="A140" s="2">
        <v>2300</v>
      </c>
      <c r="B140" s="10">
        <f t="shared" si="24"/>
        <v>1738.8</v>
      </c>
      <c r="C140" s="23"/>
      <c r="D140" s="10"/>
      <c r="E140" s="28"/>
      <c r="F140" s="10">
        <f t="shared" si="25"/>
        <v>2884.2</v>
      </c>
      <c r="G140" s="23"/>
      <c r="H140" s="10"/>
      <c r="I140" s="23"/>
      <c r="J140" s="10"/>
      <c r="K140" s="23"/>
    </row>
    <row r="141" spans="1:11" x14ac:dyDescent="0.2">
      <c r="A141" s="2">
        <v>2600</v>
      </c>
      <c r="B141" s="10">
        <f t="shared" si="24"/>
        <v>1965.6</v>
      </c>
      <c r="C141" s="23"/>
      <c r="D141" s="10"/>
      <c r="E141" s="28"/>
      <c r="F141" s="10">
        <f t="shared" si="25"/>
        <v>3260.4</v>
      </c>
      <c r="G141" s="23"/>
      <c r="H141" s="10"/>
      <c r="I141" s="23"/>
      <c r="J141" s="10"/>
      <c r="K141" s="23"/>
    </row>
    <row r="142" spans="1:11" x14ac:dyDescent="0.2">
      <c r="A142" s="2">
        <v>3000</v>
      </c>
      <c r="B142" s="10">
        <f t="shared" si="24"/>
        <v>2268</v>
      </c>
      <c r="C142" s="23"/>
      <c r="D142" s="10"/>
      <c r="E142" s="28"/>
      <c r="F142" s="10">
        <f t="shared" si="25"/>
        <v>3762</v>
      </c>
      <c r="G142" s="23"/>
      <c r="H142" s="10"/>
      <c r="I142" s="23"/>
      <c r="J142" s="10"/>
      <c r="K142" s="23"/>
    </row>
  </sheetData>
  <mergeCells count="36">
    <mergeCell ref="A121:K121"/>
    <mergeCell ref="B122:C122"/>
    <mergeCell ref="D122:E122"/>
    <mergeCell ref="F122:G122"/>
    <mergeCell ref="H122:I122"/>
    <mergeCell ref="J122:K122"/>
    <mergeCell ref="A98:K98"/>
    <mergeCell ref="B99:C99"/>
    <mergeCell ref="D99:E99"/>
    <mergeCell ref="F99:G99"/>
    <mergeCell ref="H99:I99"/>
    <mergeCell ref="J99:K99"/>
    <mergeCell ref="A6:K6"/>
    <mergeCell ref="B76:C76"/>
    <mergeCell ref="D76:E76"/>
    <mergeCell ref="F76:G76"/>
    <mergeCell ref="H76:I76"/>
    <mergeCell ref="J76:K76"/>
    <mergeCell ref="B7:C7"/>
    <mergeCell ref="D7:E7"/>
    <mergeCell ref="F7:G7"/>
    <mergeCell ref="H7:I7"/>
    <mergeCell ref="J7:K7"/>
    <mergeCell ref="B30:C30"/>
    <mergeCell ref="D30:E30"/>
    <mergeCell ref="A29:K29"/>
    <mergeCell ref="A52:K52"/>
    <mergeCell ref="F30:G30"/>
    <mergeCell ref="H30:I30"/>
    <mergeCell ref="J30:K30"/>
    <mergeCell ref="A75:K75"/>
    <mergeCell ref="B53:C53"/>
    <mergeCell ref="D53:E53"/>
    <mergeCell ref="F53:G53"/>
    <mergeCell ref="H53:I53"/>
    <mergeCell ref="J53:K53"/>
  </mergeCells>
  <pageMargins left="3.937007874015748E-2" right="3.937007874015748E-2" top="0" bottom="0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AD3703CA5F6D4B8885ADD19C047E8C" ma:contentTypeVersion="13" ma:contentTypeDescription="Skapa ett nytt dokument." ma:contentTypeScope="" ma:versionID="129e0c142a970b02720701e9db9a8486">
  <xsd:schema xmlns:xsd="http://www.w3.org/2001/XMLSchema" xmlns:xs="http://www.w3.org/2001/XMLSchema" xmlns:p="http://schemas.microsoft.com/office/2006/metadata/properties" xmlns:ns2="08d2928c-6956-4c55-9324-f0cfb712c43c" xmlns:ns3="872500bf-6432-4fdb-884f-35e7eebd18a9" targetNamespace="http://schemas.microsoft.com/office/2006/metadata/properties" ma:root="true" ma:fieldsID="65fe00459bed7ff76e1f1d8948744195" ns2:_="" ns3:_="">
    <xsd:import namespace="08d2928c-6956-4c55-9324-f0cfb712c43c"/>
    <xsd:import namespace="872500bf-6432-4fdb-884f-35e7eebd18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2928c-6956-4c55-9324-f0cfb712c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52ef324d-ef02-4fc2-bfcc-82cc52e383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500bf-6432-4fdb-884f-35e7eebd18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63daf17-3ebb-437c-a7a4-bf6ee1a623e2}" ma:internalName="TaxCatchAll" ma:showField="CatchAllData" ma:web="872500bf-6432-4fdb-884f-35e7eebd18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d2928c-6956-4c55-9324-f0cfb712c43c">
      <Terms xmlns="http://schemas.microsoft.com/office/infopath/2007/PartnerControls"/>
    </lcf76f155ced4ddcb4097134ff3c332f>
    <TaxCatchAll xmlns="872500bf-6432-4fdb-884f-35e7eebd18a9" xsi:nil="true"/>
  </documentManagement>
</p:properties>
</file>

<file path=customXml/itemProps1.xml><?xml version="1.0" encoding="utf-8"?>
<ds:datastoreItem xmlns:ds="http://schemas.openxmlformats.org/officeDocument/2006/customXml" ds:itemID="{F1811299-3D74-446C-B0A2-D8FC8A78DBF3}"/>
</file>

<file path=customXml/itemProps2.xml><?xml version="1.0" encoding="utf-8"?>
<ds:datastoreItem xmlns:ds="http://schemas.openxmlformats.org/officeDocument/2006/customXml" ds:itemID="{8303412F-4A4D-4074-9801-C3B2FEB6048F}"/>
</file>

<file path=customXml/itemProps3.xml><?xml version="1.0" encoding="utf-8"?>
<ds:datastoreItem xmlns:ds="http://schemas.openxmlformats.org/officeDocument/2006/customXml" ds:itemID="{A99B3C03-D017-4EF9-8D40-94E4F68E1D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Lisa Panel</vt:lpstr>
      <vt:lpstr>Blad1</vt:lpstr>
      <vt:lpstr>'Lisa Panel'!Utskriftsområde</vt:lpstr>
    </vt:vector>
  </TitlesOfParts>
  <Company>NorArmatur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Kristian Bjørnland</dc:creator>
  <cp:lastModifiedBy>Mattias Lindström</cp:lastModifiedBy>
  <cp:lastPrinted>2015-03-10T12:24:32Z</cp:lastPrinted>
  <dcterms:created xsi:type="dcterms:W3CDTF">2001-10-22T08:56:49Z</dcterms:created>
  <dcterms:modified xsi:type="dcterms:W3CDTF">2025-11-05T14:56:58Z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0x01010023AD3703CA5F6D4B8885ADD19C047E8C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