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672" lockStructure="1"/>
  <bookViews>
    <workbookView xWindow="9195" yWindow="-30" windowWidth="11700" windowHeight="9090"/>
  </bookViews>
  <sheets>
    <sheet name="Strada" sheetId="2" r:id="rId1"/>
    <sheet name="Blad1" sheetId="1" state="hidden" r:id="rId2"/>
    <sheet name="Blad2" sheetId="3" r:id="rId3"/>
  </sheets>
  <definedNames>
    <definedName name="_xlnm.Print_Area" localSheetId="0">Strada!$B$1:$M$141</definedName>
  </definedNames>
  <calcPr calcId="145621"/>
</workbook>
</file>

<file path=xl/calcChain.xml><?xml version="1.0" encoding="utf-8"?>
<calcChain xmlns="http://schemas.openxmlformats.org/spreadsheetml/2006/main">
  <c r="S26" i="2" l="1"/>
  <c r="R26" i="2"/>
  <c r="Q26" i="2"/>
  <c r="S25" i="2"/>
  <c r="R25" i="2"/>
  <c r="Q25" i="2"/>
  <c r="S24" i="2"/>
  <c r="R24" i="2"/>
  <c r="Q24" i="2"/>
  <c r="S23" i="2"/>
  <c r="R23" i="2"/>
  <c r="Q23" i="2"/>
  <c r="S22" i="2"/>
  <c r="R22" i="2"/>
  <c r="Q22" i="2"/>
  <c r="S21" i="2"/>
  <c r="R21" i="2"/>
  <c r="Q21" i="2"/>
  <c r="S20" i="2"/>
  <c r="R20" i="2"/>
  <c r="Q20" i="2"/>
  <c r="S19" i="2"/>
  <c r="R19" i="2"/>
  <c r="Q19" i="2"/>
  <c r="S18" i="2"/>
  <c r="R18" i="2"/>
  <c r="Q18" i="2"/>
  <c r="S17" i="2"/>
  <c r="R17" i="2"/>
  <c r="Q17" i="2"/>
  <c r="S16" i="2"/>
  <c r="R16" i="2"/>
  <c r="Q16" i="2"/>
  <c r="S15" i="2"/>
  <c r="R15" i="2"/>
  <c r="Q15" i="2"/>
  <c r="S14" i="2"/>
  <c r="R14" i="2"/>
  <c r="Q14" i="2"/>
  <c r="S104" i="2"/>
  <c r="R104" i="2"/>
  <c r="Q104" i="2"/>
  <c r="P104" i="2"/>
  <c r="S103" i="2"/>
  <c r="R103" i="2"/>
  <c r="Q103" i="2"/>
  <c r="P103" i="2"/>
  <c r="S102" i="2"/>
  <c r="R102" i="2"/>
  <c r="Q102" i="2"/>
  <c r="P102" i="2"/>
  <c r="S101" i="2"/>
  <c r="R101" i="2"/>
  <c r="Q101" i="2"/>
  <c r="P101" i="2"/>
  <c r="S100" i="2"/>
  <c r="R100" i="2"/>
  <c r="Q100" i="2"/>
  <c r="P100" i="2"/>
  <c r="S99" i="2"/>
  <c r="R99" i="2"/>
  <c r="Q99" i="2"/>
  <c r="P99" i="2"/>
  <c r="S98" i="2"/>
  <c r="R98" i="2"/>
  <c r="Q98" i="2"/>
  <c r="P98" i="2"/>
  <c r="S97" i="2"/>
  <c r="R97" i="2"/>
  <c r="Q97" i="2"/>
  <c r="P97" i="2"/>
  <c r="S89" i="2"/>
  <c r="R89" i="2"/>
  <c r="Q89" i="2"/>
  <c r="P89" i="2"/>
  <c r="S88" i="2"/>
  <c r="R88" i="2"/>
  <c r="Q88" i="2"/>
  <c r="P88" i="2"/>
  <c r="S87" i="2"/>
  <c r="R87" i="2"/>
  <c r="Q87" i="2"/>
  <c r="P87" i="2"/>
  <c r="S86" i="2"/>
  <c r="R86" i="2"/>
  <c r="Q86" i="2"/>
  <c r="P86" i="2"/>
  <c r="S85" i="2"/>
  <c r="R85" i="2"/>
  <c r="Q85" i="2"/>
  <c r="P85" i="2"/>
  <c r="S84" i="2"/>
  <c r="R84" i="2"/>
  <c r="Q84" i="2"/>
  <c r="P84" i="2"/>
  <c r="S83" i="2"/>
  <c r="R83" i="2"/>
  <c r="Q83" i="2"/>
  <c r="P83" i="2"/>
  <c r="S82" i="2"/>
  <c r="R82" i="2"/>
  <c r="Q82" i="2"/>
  <c r="P82" i="2"/>
  <c r="S81" i="2"/>
  <c r="R81" i="2"/>
  <c r="Q81" i="2"/>
  <c r="P81" i="2"/>
  <c r="S80" i="2"/>
  <c r="R80" i="2"/>
  <c r="Q80" i="2"/>
  <c r="P80" i="2"/>
  <c r="S79" i="2"/>
  <c r="R79" i="2"/>
  <c r="Q79" i="2"/>
  <c r="P79" i="2"/>
  <c r="S78" i="2"/>
  <c r="R78" i="2"/>
  <c r="Q78" i="2"/>
  <c r="P78" i="2"/>
  <c r="S77" i="2"/>
  <c r="R77" i="2"/>
  <c r="Q77" i="2"/>
  <c r="P77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S47" i="2"/>
  <c r="S46" i="2"/>
  <c r="S36" i="2"/>
  <c r="S37" i="2"/>
  <c r="S38" i="2"/>
  <c r="S39" i="2"/>
  <c r="S40" i="2"/>
  <c r="S41" i="2"/>
  <c r="S42" i="2"/>
  <c r="S43" i="2"/>
  <c r="S44" i="2"/>
  <c r="S45" i="2"/>
  <c r="S35" i="2"/>
  <c r="R47" i="2"/>
  <c r="R46" i="2"/>
  <c r="R36" i="2"/>
  <c r="R37" i="2"/>
  <c r="R38" i="2"/>
  <c r="R39" i="2"/>
  <c r="R40" i="2"/>
  <c r="R41" i="2"/>
  <c r="R42" i="2"/>
  <c r="R43" i="2"/>
  <c r="R44" i="2"/>
  <c r="R45" i="2"/>
  <c r="R35" i="2"/>
  <c r="Q47" i="2"/>
  <c r="Q46" i="2"/>
  <c r="Q36" i="2"/>
  <c r="Q37" i="2"/>
  <c r="Q38" i="2"/>
  <c r="Q39" i="2"/>
  <c r="Q40" i="2"/>
  <c r="Q41" i="2"/>
  <c r="Q42" i="2"/>
  <c r="Q43" i="2"/>
  <c r="Q44" i="2"/>
  <c r="Q45" i="2"/>
  <c r="Q35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47" i="2"/>
  <c r="P46" i="2"/>
  <c r="P36" i="2"/>
  <c r="P37" i="2"/>
  <c r="P38" i="2"/>
  <c r="P39" i="2"/>
  <c r="P40" i="2"/>
  <c r="P41" i="2"/>
  <c r="P42" i="2"/>
  <c r="P43" i="2"/>
  <c r="P44" i="2"/>
  <c r="P45" i="2"/>
  <c r="P35" i="2"/>
  <c r="D34" i="2"/>
  <c r="D97" i="2" l="1"/>
  <c r="E97" i="2"/>
  <c r="F97" i="2"/>
  <c r="G97" i="2"/>
  <c r="D98" i="2"/>
  <c r="E98" i="2"/>
  <c r="F98" i="2"/>
  <c r="G98" i="2"/>
  <c r="D99" i="2"/>
  <c r="E99" i="2"/>
  <c r="F99" i="2"/>
  <c r="G99" i="2"/>
  <c r="D100" i="2"/>
  <c r="E100" i="2"/>
  <c r="F100" i="2"/>
  <c r="G100" i="2"/>
  <c r="D101" i="2"/>
  <c r="E101" i="2"/>
  <c r="F101" i="2"/>
  <c r="G101" i="2"/>
  <c r="D102" i="2"/>
  <c r="E102" i="2"/>
  <c r="F102" i="2"/>
  <c r="G102" i="2"/>
  <c r="D103" i="2"/>
  <c r="E103" i="2"/>
  <c r="F103" i="2"/>
  <c r="G103" i="2"/>
  <c r="D104" i="2"/>
  <c r="E104" i="2"/>
  <c r="F104" i="2"/>
  <c r="G104" i="2"/>
  <c r="L97" i="2"/>
  <c r="M97" i="2"/>
  <c r="L98" i="2"/>
  <c r="M98" i="2"/>
  <c r="L99" i="2"/>
  <c r="M99" i="2"/>
  <c r="L100" i="2"/>
  <c r="M100" i="2"/>
  <c r="L101" i="2"/>
  <c r="M101" i="2"/>
  <c r="L102" i="2"/>
  <c r="M102" i="2"/>
  <c r="L103" i="2"/>
  <c r="M103" i="2"/>
  <c r="L104" i="2"/>
  <c r="M104" i="2"/>
  <c r="K97" i="2"/>
  <c r="K98" i="2"/>
  <c r="K99" i="2"/>
  <c r="K100" i="2"/>
  <c r="K101" i="2"/>
  <c r="K102" i="2"/>
  <c r="K103" i="2"/>
  <c r="K10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M34" i="2"/>
  <c r="L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34" i="2"/>
  <c r="J104" i="2"/>
  <c r="J103" i="2"/>
  <c r="J102" i="2"/>
  <c r="J101" i="2"/>
  <c r="J100" i="2"/>
  <c r="J99" i="2"/>
  <c r="J98" i="2"/>
  <c r="J97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D26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O35" i="1"/>
  <c r="O36" i="1"/>
  <c r="O37" i="1"/>
  <c r="O38" i="1"/>
  <c r="O39" i="1"/>
  <c r="O41" i="1"/>
  <c r="O43" i="1"/>
  <c r="O34" i="1"/>
  <c r="Q35" i="1"/>
  <c r="Q36" i="1"/>
  <c r="Q37" i="1"/>
  <c r="Q38" i="1"/>
  <c r="Q39" i="1"/>
  <c r="Q41" i="1"/>
  <c r="Q43" i="1"/>
  <c r="Q34" i="1"/>
  <c r="S35" i="1"/>
  <c r="S36" i="1"/>
  <c r="S37" i="1"/>
  <c r="S38" i="1"/>
  <c r="S39" i="1"/>
  <c r="S41" i="1"/>
  <c r="S43" i="1"/>
  <c r="S34" i="1"/>
  <c r="U35" i="1"/>
  <c r="U36" i="1"/>
  <c r="U37" i="1"/>
  <c r="U38" i="1"/>
  <c r="U39" i="1"/>
  <c r="U41" i="1"/>
  <c r="U43" i="1"/>
  <c r="U34" i="1"/>
  <c r="U29" i="1"/>
  <c r="U30" i="1"/>
  <c r="U31" i="1"/>
  <c r="U32" i="1"/>
  <c r="S29" i="1"/>
  <c r="S30" i="1"/>
  <c r="S31" i="1"/>
  <c r="S32" i="1"/>
  <c r="Q29" i="1"/>
  <c r="Q30" i="1"/>
  <c r="Q31" i="1"/>
  <c r="Q32" i="1"/>
  <c r="U28" i="1"/>
  <c r="S28" i="1"/>
  <c r="Q28" i="1"/>
  <c r="O29" i="1"/>
  <c r="O30" i="1"/>
  <c r="O31" i="1"/>
  <c r="O32" i="1"/>
  <c r="F88" i="2" l="1"/>
  <c r="D76" i="2"/>
  <c r="D77" i="2"/>
  <c r="D78" i="2"/>
  <c r="D79" i="2"/>
  <c r="D80" i="2"/>
  <c r="D82" i="2"/>
  <c r="D83" i="2"/>
  <c r="D84" i="2"/>
  <c r="D85" i="2"/>
  <c r="D86" i="2"/>
  <c r="D87" i="2"/>
  <c r="D88" i="2"/>
  <c r="D89" i="2"/>
  <c r="D81" i="2"/>
  <c r="D55" i="2"/>
  <c r="D56" i="2"/>
  <c r="D57" i="2"/>
  <c r="D58" i="2"/>
  <c r="D59" i="2"/>
  <c r="D61" i="2"/>
  <c r="D62" i="2"/>
  <c r="D63" i="2"/>
  <c r="D64" i="2"/>
  <c r="D65" i="2"/>
  <c r="D66" i="2"/>
  <c r="D67" i="2"/>
  <c r="D68" i="2"/>
  <c r="D60" i="2"/>
  <c r="D35" i="2"/>
  <c r="D36" i="2"/>
  <c r="D37" i="2"/>
  <c r="D38" i="2"/>
  <c r="D40" i="2"/>
  <c r="D41" i="2"/>
  <c r="D42" i="2"/>
  <c r="D43" i="2"/>
  <c r="D44" i="2"/>
  <c r="D45" i="2"/>
  <c r="D46" i="2"/>
  <c r="D47" i="2"/>
  <c r="D39" i="2"/>
  <c r="G77" i="2" l="1"/>
  <c r="G78" i="2"/>
  <c r="G79" i="2"/>
  <c r="G80" i="2"/>
  <c r="G81" i="2"/>
  <c r="G82" i="2"/>
  <c r="G83" i="2"/>
  <c r="G84" i="2"/>
  <c r="G85" i="2"/>
  <c r="G86" i="2"/>
  <c r="G87" i="2"/>
  <c r="G88" i="2"/>
  <c r="G89" i="2"/>
  <c r="G76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55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34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13" i="2"/>
  <c r="I70" i="1"/>
  <c r="I71" i="1"/>
  <c r="I72" i="1"/>
  <c r="I73" i="1"/>
  <c r="I77" i="1"/>
  <c r="I78" i="1"/>
  <c r="I79" i="1"/>
  <c r="I80" i="1"/>
  <c r="I81" i="1"/>
  <c r="I83" i="1"/>
  <c r="I85" i="1"/>
  <c r="I49" i="1"/>
  <c r="I50" i="1"/>
  <c r="I51" i="1"/>
  <c r="I52" i="1"/>
  <c r="I56" i="1"/>
  <c r="I57" i="1"/>
  <c r="I58" i="1"/>
  <c r="I59" i="1"/>
  <c r="I60" i="1"/>
  <c r="I62" i="1"/>
  <c r="I64" i="1"/>
  <c r="I28" i="1"/>
  <c r="I29" i="1"/>
  <c r="I30" i="1"/>
  <c r="I31" i="1"/>
  <c r="I35" i="1"/>
  <c r="I36" i="1"/>
  <c r="I37" i="1"/>
  <c r="I38" i="1"/>
  <c r="I39" i="1"/>
  <c r="I41" i="1"/>
  <c r="I43" i="1"/>
  <c r="I7" i="1"/>
  <c r="I8" i="1"/>
  <c r="I9" i="1"/>
  <c r="I10" i="1"/>
  <c r="I14" i="1"/>
  <c r="I15" i="1"/>
  <c r="I16" i="1"/>
  <c r="I17" i="1"/>
  <c r="I18" i="1"/>
  <c r="I20" i="1"/>
  <c r="I22" i="1"/>
  <c r="I13" i="1"/>
  <c r="I74" i="1" l="1"/>
  <c r="I76" i="1"/>
  <c r="I55" i="1"/>
  <c r="I53" i="1"/>
  <c r="I32" i="1"/>
  <c r="I34" i="1"/>
  <c r="I11" i="1"/>
  <c r="F84" i="2" l="1"/>
  <c r="E84" i="2"/>
  <c r="F63" i="2"/>
  <c r="E63" i="2"/>
  <c r="F42" i="2"/>
  <c r="E42" i="2"/>
  <c r="F21" i="2"/>
  <c r="E21" i="2"/>
  <c r="C78" i="1" l="1"/>
  <c r="E78" i="1"/>
  <c r="G78" i="1"/>
  <c r="C57" i="1"/>
  <c r="E57" i="1"/>
  <c r="G57" i="1"/>
  <c r="C36" i="1"/>
  <c r="E36" i="1"/>
  <c r="G36" i="1"/>
  <c r="C15" i="1"/>
  <c r="E15" i="1"/>
  <c r="G15" i="1"/>
  <c r="C49" i="1" l="1"/>
  <c r="C50" i="1"/>
  <c r="C51" i="1"/>
  <c r="C52" i="1"/>
  <c r="C53" i="1"/>
  <c r="C56" i="1"/>
  <c r="C58" i="1"/>
  <c r="C59" i="1"/>
  <c r="C60" i="1"/>
  <c r="C62" i="1"/>
  <c r="C64" i="1"/>
  <c r="C55" i="1"/>
  <c r="C14" i="1" l="1"/>
  <c r="C16" i="1"/>
  <c r="C17" i="1"/>
  <c r="C18" i="1"/>
  <c r="C20" i="1"/>
  <c r="C22" i="1"/>
  <c r="C13" i="1"/>
  <c r="C7" i="1"/>
  <c r="C8" i="1"/>
  <c r="C9" i="1"/>
  <c r="C10" i="1"/>
  <c r="C11" i="1"/>
  <c r="C35" i="1"/>
  <c r="C37" i="1"/>
  <c r="C38" i="1"/>
  <c r="C39" i="1"/>
  <c r="C41" i="1"/>
  <c r="C43" i="1"/>
  <c r="C34" i="1"/>
  <c r="C28" i="1"/>
  <c r="C29" i="1"/>
  <c r="C30" i="1"/>
  <c r="C31" i="1"/>
  <c r="C32" i="1"/>
  <c r="C77" i="1"/>
  <c r="C79" i="1"/>
  <c r="C80" i="1"/>
  <c r="C81" i="1"/>
  <c r="C83" i="1"/>
  <c r="C85" i="1"/>
  <c r="C76" i="1"/>
  <c r="C70" i="1"/>
  <c r="C71" i="1"/>
  <c r="C72" i="1"/>
  <c r="C73" i="1"/>
  <c r="C74" i="1"/>
  <c r="E7" i="1" l="1"/>
  <c r="E8" i="1"/>
  <c r="E9" i="1"/>
  <c r="E10" i="1"/>
  <c r="G7" i="1"/>
  <c r="G8" i="1"/>
  <c r="G9" i="1"/>
  <c r="G10" i="1"/>
  <c r="G14" i="1"/>
  <c r="G16" i="1"/>
  <c r="G17" i="1"/>
  <c r="G18" i="1"/>
  <c r="G20" i="1"/>
  <c r="G22" i="1"/>
  <c r="E14" i="1"/>
  <c r="E16" i="1"/>
  <c r="E17" i="1"/>
  <c r="E18" i="1"/>
  <c r="E20" i="1"/>
  <c r="E22" i="1"/>
  <c r="E28" i="1"/>
  <c r="E29" i="1"/>
  <c r="E30" i="1"/>
  <c r="E31" i="1"/>
  <c r="G28" i="1"/>
  <c r="G29" i="1"/>
  <c r="G30" i="1"/>
  <c r="G31" i="1"/>
  <c r="G35" i="1"/>
  <c r="G37" i="1"/>
  <c r="G38" i="1"/>
  <c r="G39" i="1"/>
  <c r="G41" i="1"/>
  <c r="G43" i="1"/>
  <c r="E35" i="1"/>
  <c r="E37" i="1"/>
  <c r="E38" i="1"/>
  <c r="E39" i="1"/>
  <c r="E41" i="1"/>
  <c r="E43" i="1"/>
  <c r="E49" i="1"/>
  <c r="E50" i="1"/>
  <c r="E51" i="1"/>
  <c r="E52" i="1"/>
  <c r="G49" i="1"/>
  <c r="G50" i="1"/>
  <c r="G51" i="1"/>
  <c r="G52" i="1"/>
  <c r="G56" i="1"/>
  <c r="G58" i="1"/>
  <c r="G59" i="1"/>
  <c r="G60" i="1"/>
  <c r="G62" i="1"/>
  <c r="G64" i="1"/>
  <c r="E56" i="1"/>
  <c r="E58" i="1"/>
  <c r="E59" i="1"/>
  <c r="E60" i="1"/>
  <c r="E62" i="1"/>
  <c r="E64" i="1"/>
  <c r="G70" i="1"/>
  <c r="G71" i="1"/>
  <c r="G72" i="1"/>
  <c r="G73" i="1"/>
  <c r="E70" i="1"/>
  <c r="E71" i="1"/>
  <c r="E72" i="1"/>
  <c r="E73" i="1"/>
  <c r="G77" i="1"/>
  <c r="G79" i="1"/>
  <c r="G80" i="1"/>
  <c r="G81" i="1"/>
  <c r="G83" i="1"/>
  <c r="G85" i="1"/>
  <c r="E77" i="1"/>
  <c r="E79" i="1"/>
  <c r="E80" i="1"/>
  <c r="E81" i="1"/>
  <c r="E83" i="1"/>
  <c r="E85" i="1"/>
  <c r="G53" i="1"/>
  <c r="G74" i="1"/>
  <c r="G32" i="1"/>
  <c r="G11" i="1"/>
  <c r="E74" i="1"/>
  <c r="E53" i="1"/>
  <c r="E32" i="1"/>
  <c r="E11" i="1"/>
  <c r="G76" i="1"/>
  <c r="G55" i="1"/>
  <c r="G34" i="1"/>
  <c r="G13" i="1"/>
  <c r="E76" i="1"/>
  <c r="E55" i="1"/>
  <c r="E34" i="1"/>
  <c r="E13" i="1"/>
  <c r="A5" i="2" l="1"/>
  <c r="E76" i="2" l="1"/>
  <c r="E80" i="2"/>
  <c r="E85" i="2"/>
  <c r="E89" i="2"/>
  <c r="E77" i="2"/>
  <c r="E81" i="2"/>
  <c r="E86" i="2"/>
  <c r="E78" i="2"/>
  <c r="E82" i="2"/>
  <c r="E87" i="2"/>
  <c r="E79" i="2"/>
  <c r="E83" i="2"/>
  <c r="E88" i="2"/>
  <c r="E57" i="2"/>
  <c r="E61" i="2"/>
  <c r="E66" i="2"/>
  <c r="E59" i="2"/>
  <c r="E68" i="2"/>
  <c r="E56" i="2"/>
  <c r="E65" i="2"/>
  <c r="E58" i="2"/>
  <c r="E62" i="2"/>
  <c r="E67" i="2"/>
  <c r="E55" i="2"/>
  <c r="E64" i="2"/>
  <c r="E60" i="2"/>
  <c r="E36" i="2"/>
  <c r="E40" i="2"/>
  <c r="E45" i="2"/>
  <c r="E37" i="2"/>
  <c r="E41" i="2"/>
  <c r="E46" i="2"/>
  <c r="E34" i="2"/>
  <c r="E38" i="2"/>
  <c r="E43" i="2"/>
  <c r="E47" i="2"/>
  <c r="E35" i="2"/>
  <c r="E39" i="2"/>
  <c r="E44" i="2"/>
  <c r="F15" i="2"/>
  <c r="F19" i="2"/>
  <c r="F24" i="2"/>
  <c r="F17" i="2"/>
  <c r="F26" i="2"/>
  <c r="F14" i="2"/>
  <c r="F23" i="2"/>
  <c r="F16" i="2"/>
  <c r="F20" i="2"/>
  <c r="F25" i="2"/>
  <c r="F13" i="2"/>
  <c r="F22" i="2"/>
  <c r="F18" i="2"/>
  <c r="E15" i="2"/>
  <c r="E19" i="2"/>
  <c r="E24" i="2"/>
  <c r="E17" i="2"/>
  <c r="E26" i="2"/>
  <c r="E18" i="2"/>
  <c r="E16" i="2"/>
  <c r="E20" i="2"/>
  <c r="E25" i="2"/>
  <c r="E13" i="2"/>
  <c r="E22" i="2"/>
  <c r="E14" i="2"/>
  <c r="E23" i="2"/>
  <c r="F76" i="2" l="1"/>
  <c r="F80" i="2"/>
  <c r="F85" i="2"/>
  <c r="F89" i="2"/>
  <c r="F77" i="2"/>
  <c r="F81" i="2"/>
  <c r="F86" i="2"/>
  <c r="F78" i="2"/>
  <c r="F82" i="2"/>
  <c r="F87" i="2"/>
  <c r="F79" i="2"/>
  <c r="F83" i="2"/>
  <c r="F57" i="2"/>
  <c r="F61" i="2"/>
  <c r="F66" i="2"/>
  <c r="F55" i="2"/>
  <c r="F68" i="2"/>
  <c r="F60" i="2"/>
  <c r="F65" i="2"/>
  <c r="F58" i="2"/>
  <c r="F62" i="2"/>
  <c r="F67" i="2"/>
  <c r="F59" i="2"/>
  <c r="F64" i="2"/>
  <c r="F56" i="2"/>
  <c r="F36" i="2"/>
  <c r="F40" i="2"/>
  <c r="F45" i="2"/>
  <c r="F41" i="2"/>
  <c r="F46" i="2"/>
  <c r="F34" i="2"/>
  <c r="F38" i="2"/>
  <c r="F43" i="2"/>
  <c r="F47" i="2"/>
  <c r="F35" i="2"/>
  <c r="F39" i="2"/>
  <c r="F44" i="2"/>
  <c r="F37" i="2"/>
  <c r="O28" i="1" l="1"/>
  <c r="O53" i="1"/>
  <c r="O50" i="1"/>
  <c r="O55" i="1"/>
  <c r="O60" i="1"/>
  <c r="O57" i="1"/>
  <c r="O58" i="1"/>
  <c r="O59" i="1"/>
  <c r="O62" i="1"/>
  <c r="O64" i="1"/>
  <c r="O56" i="1"/>
  <c r="O49" i="1"/>
  <c r="O51" i="1"/>
  <c r="O52" i="1"/>
  <c r="K57" i="2"/>
  <c r="K56" i="2"/>
  <c r="K59" i="2"/>
  <c r="K66" i="2"/>
  <c r="K60" i="2"/>
  <c r="K63" i="2"/>
  <c r="Q50" i="1"/>
  <c r="K61" i="2"/>
  <c r="K64" i="2"/>
  <c r="K55" i="2"/>
  <c r="Q49" i="1"/>
  <c r="Q51" i="1"/>
  <c r="K68" i="2"/>
  <c r="Q58" i="1"/>
  <c r="K65" i="2"/>
  <c r="Q52" i="1"/>
  <c r="Q53" i="1"/>
  <c r="K58" i="2"/>
  <c r="Q59" i="1"/>
  <c r="Q56" i="1"/>
  <c r="K67" i="2"/>
  <c r="Q62" i="1"/>
  <c r="Q55" i="1"/>
  <c r="Q60" i="1"/>
  <c r="Q57" i="1"/>
  <c r="K62" i="2"/>
  <c r="Q64" i="1"/>
  <c r="S50" i="1"/>
  <c r="L60" i="2"/>
  <c r="L61" i="2"/>
  <c r="L55" i="2"/>
  <c r="L66" i="2"/>
  <c r="S49" i="1"/>
  <c r="L58" i="2"/>
  <c r="S64" i="1"/>
  <c r="S53" i="1"/>
  <c r="L65" i="2"/>
  <c r="L62" i="2"/>
  <c r="S55" i="1"/>
  <c r="S57" i="1"/>
  <c r="L59" i="2"/>
  <c r="L67" i="2"/>
  <c r="L64" i="2"/>
  <c r="S60" i="1"/>
  <c r="L56" i="2"/>
  <c r="S58" i="1"/>
  <c r="S56" i="1"/>
  <c r="L63" i="2"/>
  <c r="S51" i="1"/>
  <c r="L68" i="2"/>
  <c r="S62" i="1"/>
  <c r="L57" i="2"/>
  <c r="S59" i="1"/>
  <c r="S52" i="1"/>
  <c r="M55" i="2"/>
  <c r="U49" i="1"/>
  <c r="U50" i="1"/>
  <c r="M63" i="2"/>
  <c r="U59" i="1"/>
  <c r="M68" i="2"/>
  <c r="M61" i="2"/>
  <c r="M60" i="2"/>
  <c r="U53" i="1"/>
  <c r="M58" i="2"/>
  <c r="U58" i="1"/>
  <c r="M67" i="2"/>
  <c r="U52" i="1"/>
  <c r="U56" i="1"/>
  <c r="U57" i="1"/>
  <c r="M62" i="2"/>
  <c r="U62" i="1"/>
  <c r="U51" i="1"/>
  <c r="M56" i="2"/>
  <c r="U60" i="1"/>
  <c r="M65" i="2"/>
  <c r="M57" i="2"/>
  <c r="M66" i="2"/>
  <c r="M59" i="2"/>
  <c r="U55" i="1"/>
  <c r="M64" i="2"/>
  <c r="U64" i="1"/>
  <c r="U71" i="1"/>
  <c r="U77" i="1"/>
  <c r="U74" i="1"/>
  <c r="M87" i="2"/>
  <c r="M80" i="2"/>
  <c r="U76" i="1"/>
  <c r="U73" i="1"/>
  <c r="M86" i="2"/>
  <c r="M82" i="2"/>
  <c r="M83" i="2"/>
  <c r="U72" i="1"/>
  <c r="M89" i="2"/>
  <c r="U83" i="1"/>
  <c r="U85" i="1"/>
  <c r="U78" i="1"/>
  <c r="U79" i="1"/>
  <c r="M84" i="2"/>
  <c r="U80" i="1"/>
  <c r="M77" i="2"/>
  <c r="U81" i="1"/>
  <c r="M79" i="2"/>
  <c r="M88" i="2"/>
  <c r="M81" i="2"/>
  <c r="M76" i="2"/>
  <c r="M85" i="2"/>
  <c r="U70" i="1"/>
  <c r="M78" i="2"/>
  <c r="S70" i="1"/>
  <c r="L82" i="2"/>
  <c r="L76" i="2"/>
  <c r="L84" i="2"/>
  <c r="L80" i="2"/>
  <c r="L81" i="2"/>
  <c r="L78" i="2"/>
  <c r="S77" i="1"/>
  <c r="S73" i="1"/>
  <c r="L89" i="2"/>
  <c r="S78" i="1"/>
  <c r="S74" i="1"/>
  <c r="L88" i="2"/>
  <c r="S71" i="1"/>
  <c r="S80" i="1"/>
  <c r="S76" i="1"/>
  <c r="L83" i="2"/>
  <c r="S72" i="1"/>
  <c r="L77" i="2"/>
  <c r="S81" i="1"/>
  <c r="S79" i="1"/>
  <c r="S83" i="1"/>
  <c r="L85" i="2"/>
  <c r="L79" i="2"/>
  <c r="S85" i="1"/>
  <c r="L87" i="2"/>
  <c r="L86" i="2"/>
  <c r="Q80" i="1"/>
  <c r="Q79" i="1"/>
  <c r="Q81" i="1"/>
  <c r="Q74" i="1"/>
  <c r="K87" i="2"/>
  <c r="K81" i="2"/>
  <c r="K88" i="2"/>
  <c r="Q83" i="1"/>
  <c r="Q70" i="1"/>
  <c r="Q72" i="1"/>
  <c r="K76" i="2"/>
  <c r="Q78" i="1"/>
  <c r="Q76" i="1"/>
  <c r="K80" i="2"/>
  <c r="Q71" i="1"/>
  <c r="K86" i="2"/>
  <c r="Q73" i="1"/>
  <c r="K83" i="2"/>
  <c r="K77" i="2"/>
  <c r="K78" i="2"/>
  <c r="K82" i="2"/>
  <c r="K85" i="2"/>
  <c r="Q77" i="1"/>
  <c r="Q85" i="1"/>
  <c r="K79" i="2"/>
  <c r="K84" i="2"/>
  <c r="K89" i="2"/>
  <c r="O83" i="1"/>
  <c r="O80" i="1"/>
  <c r="O74" i="1"/>
  <c r="O85" i="1"/>
  <c r="O79" i="1"/>
  <c r="O77" i="1"/>
  <c r="O70" i="1"/>
  <c r="O76" i="1"/>
  <c r="O73" i="1"/>
  <c r="O72" i="1"/>
  <c r="O81" i="1"/>
  <c r="O78" i="1"/>
  <c r="O71" i="1"/>
  <c r="U92" i="1"/>
  <c r="U94" i="1"/>
  <c r="U99" i="1"/>
  <c r="U98" i="1"/>
  <c r="U93" i="1"/>
  <c r="U95" i="1"/>
  <c r="U97" i="1"/>
  <c r="S97" i="1"/>
  <c r="S95" i="1"/>
  <c r="S99" i="1"/>
  <c r="S94" i="1"/>
  <c r="S98" i="1"/>
  <c r="S93" i="1"/>
  <c r="S92" i="1"/>
  <c r="Q95" i="1"/>
  <c r="Q92" i="1"/>
  <c r="Q97" i="1"/>
  <c r="Q93" i="1"/>
  <c r="Q94" i="1"/>
  <c r="Q98" i="1"/>
  <c r="Q99" i="1"/>
  <c r="O95" i="1"/>
  <c r="O94" i="1"/>
  <c r="O99" i="1"/>
  <c r="O98" i="1"/>
  <c r="O91" i="1"/>
  <c r="O93" i="1"/>
  <c r="O97" i="1"/>
  <c r="O92" i="1"/>
  <c r="I99" i="1"/>
  <c r="I92" i="1"/>
  <c r="I93" i="1"/>
  <c r="I95" i="1"/>
  <c r="I97" i="1"/>
  <c r="I94" i="1"/>
  <c r="I98" i="1"/>
  <c r="G97" i="1"/>
  <c r="G93" i="1"/>
  <c r="G95" i="1"/>
  <c r="G98" i="1"/>
  <c r="G92" i="1"/>
  <c r="G94" i="1"/>
  <c r="G99" i="1"/>
  <c r="E94" i="1"/>
  <c r="E98" i="1"/>
  <c r="E93" i="1"/>
  <c r="E99" i="1"/>
  <c r="E97" i="1"/>
  <c r="E95" i="1"/>
  <c r="E92" i="1"/>
  <c r="C92" i="1"/>
  <c r="C97" i="1"/>
  <c r="C99" i="1"/>
  <c r="C94" i="1"/>
  <c r="C95" i="1"/>
  <c r="C98" i="1"/>
  <c r="C93" i="1"/>
</calcChain>
</file>

<file path=xl/comments1.xml><?xml version="1.0" encoding="utf-8"?>
<comments xmlns="http://schemas.openxmlformats.org/spreadsheetml/2006/main">
  <authors>
    <author>Mattias</author>
  </authors>
  <commentList>
    <comment ref="K11" authorId="0">
      <text>
        <r>
          <rPr>
            <b/>
            <sz val="9"/>
            <color indexed="81"/>
            <rFont val="Tahoma"/>
            <family val="2"/>
          </rPr>
          <t>Ventil Compact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2" authorId="0">
      <text>
        <r>
          <rPr>
            <b/>
            <sz val="9"/>
            <color indexed="81"/>
            <rFont val="Tahoma"/>
            <family val="2"/>
          </rPr>
          <t>Ventil Compact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3" authorId="0">
      <text>
        <r>
          <rPr>
            <b/>
            <sz val="9"/>
            <color indexed="81"/>
            <rFont val="Tahoma"/>
            <family val="2"/>
          </rPr>
          <t>Ventil Compact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4" authorId="0">
      <text>
        <r>
          <rPr>
            <b/>
            <sz val="9"/>
            <color indexed="81"/>
            <rFont val="Tahoma"/>
            <family val="2"/>
          </rPr>
          <t>Ventil Compact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<sst xmlns="http://schemas.openxmlformats.org/spreadsheetml/2006/main" count="365" uniqueCount="57">
  <si>
    <t>75/65/20</t>
  </si>
  <si>
    <t>Längd</t>
  </si>
  <si>
    <t>(mm)</t>
  </si>
  <si>
    <r>
      <t xml:space="preserve">Avgiven effekt (W) vid </t>
    </r>
    <r>
      <rPr>
        <sz val="10"/>
        <rFont val="Times New Roman"/>
        <family val="1"/>
      </rPr>
      <t>Δ</t>
    </r>
    <r>
      <rPr>
        <sz val="10"/>
        <rFont val="Arial"/>
        <family val="2"/>
      </rPr>
      <t>T:</t>
    </r>
  </si>
  <si>
    <t xml:space="preserve"> </t>
  </si>
  <si>
    <t>Tilloppstemp.</t>
  </si>
  <si>
    <t>Returtemp.</t>
  </si>
  <si>
    <t>Rumstemp.</t>
  </si>
  <si>
    <t>Längd (mm)</t>
  </si>
  <si>
    <t xml:space="preserve">För att upprätthålla en ständig produktutveckling förbehåller Epecon sig rätten att ändra tekniska specifikationer utan föregående meddelande. </t>
  </si>
  <si>
    <t>Epecon reserverar sig för eventuella feltryck/felaktig data</t>
  </si>
  <si>
    <t>n-faktor</t>
  </si>
  <si>
    <t>Effekt (W)</t>
  </si>
  <si>
    <t>Djup</t>
  </si>
  <si>
    <t>H200</t>
  </si>
  <si>
    <t xml:space="preserve">                        Höjd 200mm</t>
  </si>
  <si>
    <t>H350</t>
  </si>
  <si>
    <t xml:space="preserve">                          Höjd 350mm</t>
  </si>
  <si>
    <t>H500</t>
  </si>
  <si>
    <t xml:space="preserve">                        Höjd 500mm</t>
  </si>
  <si>
    <t>H650</t>
  </si>
  <si>
    <t xml:space="preserve">                        Höjd 650mm</t>
  </si>
  <si>
    <t>Höjd 200</t>
  </si>
  <si>
    <t>Höjd 350</t>
  </si>
  <si>
    <t>Höjd 500</t>
  </si>
  <si>
    <t>Höjd 650</t>
  </si>
  <si>
    <t>Höjd 950</t>
  </si>
  <si>
    <t>H950</t>
  </si>
  <si>
    <t xml:space="preserve">                        Höjd 950mm</t>
  </si>
  <si>
    <t>STRADA</t>
  </si>
  <si>
    <t xml:space="preserve">                          Höjd 350mm TWIN</t>
  </si>
  <si>
    <t>H350 TWIN</t>
  </si>
  <si>
    <t>H500 TWIN</t>
  </si>
  <si>
    <t xml:space="preserve">                        Höjd 500mm TWIN</t>
  </si>
  <si>
    <t>H650 TWIN</t>
  </si>
  <si>
    <t xml:space="preserve">                        Höjd 650mm TWIN</t>
  </si>
  <si>
    <t>H950 TWIN</t>
  </si>
  <si>
    <t xml:space="preserve">                        Höjd 950mm TWIN</t>
  </si>
  <si>
    <t>T 168</t>
  </si>
  <si>
    <t>T 118</t>
  </si>
  <si>
    <t>T 218</t>
  </si>
  <si>
    <t>Värmepaket TWIN</t>
  </si>
  <si>
    <t>Värmepaket STANDARD</t>
  </si>
  <si>
    <t xml:space="preserve">                STRADA DBE  Höjd 350mm</t>
  </si>
  <si>
    <t xml:space="preserve">   </t>
  </si>
  <si>
    <t xml:space="preserve">                STRADA DBE  Höjd 500mm</t>
  </si>
  <si>
    <t xml:space="preserve">                STRADA DBE  Höjd 650mm</t>
  </si>
  <si>
    <t xml:space="preserve">                STRADA DBE  Höjd 950mm</t>
  </si>
  <si>
    <t xml:space="preserve">                STRADA DBE  Höjd 200mm</t>
  </si>
  <si>
    <t>-</t>
  </si>
  <si>
    <t/>
  </si>
  <si>
    <t>T 85</t>
  </si>
  <si>
    <t xml:space="preserve">Höjd 950 </t>
  </si>
  <si>
    <t>Version: 2015-10-14</t>
  </si>
  <si>
    <t>Effekt (W) - Avser fläktarnas Comfortläge</t>
  </si>
  <si>
    <t>Värmepaket STANDARD med DBE</t>
  </si>
  <si>
    <t>Värmepaket TWIN med DBE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</si>
</sst>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3" fillId="0" borderId="0"/>
  </cellStyleXfs>
  <cellXfs count="139">
    <xf numFmtId="0" fontId="0" fillId="0" borderId="0" xfId="0"/>
    <xf numFmtId="0" fontId="0" fillId="0" borderId="0" xfId="0" applyFill="1" applyBorder="1"/>
    <xf numFmtId="0" fontId="0" fillId="0" borderId="4" xfId="0" applyBorder="1"/>
    <xf numFmtId="1" fontId="0" fillId="0" borderId="6" xfId="0" applyNumberFormat="1" applyBorder="1"/>
    <xf numFmtId="1" fontId="0" fillId="0" borderId="0" xfId="0" applyNumberFormat="1" applyFill="1" applyBorder="1"/>
    <xf numFmtId="0" fontId="3" fillId="0" borderId="0" xfId="0" applyFont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0" fillId="3" borderId="0" xfId="0" applyFill="1"/>
    <xf numFmtId="1" fontId="0" fillId="3" borderId="1" xfId="0" applyNumberFormat="1" applyFill="1" applyBorder="1"/>
    <xf numFmtId="0" fontId="0" fillId="0" borderId="0" xfId="0" applyFill="1"/>
    <xf numFmtId="0" fontId="0" fillId="0" borderId="3" xfId="0" applyFill="1" applyBorder="1"/>
    <xf numFmtId="0" fontId="0" fillId="0" borderId="9" xfId="0" applyBorder="1"/>
    <xf numFmtId="1" fontId="0" fillId="0" borderId="11" xfId="0" applyNumberFormat="1" applyBorder="1"/>
    <xf numFmtId="0" fontId="0" fillId="0" borderId="0" xfId="0"/>
    <xf numFmtId="0" fontId="0" fillId="0" borderId="0" xfId="0" applyFill="1" applyBorder="1"/>
    <xf numFmtId="0" fontId="8" fillId="0" borderId="0" xfId="0" applyFont="1" applyAlignment="1"/>
    <xf numFmtId="1" fontId="0" fillId="0" borderId="0" xfId="0" applyNumberFormat="1" applyFill="1" applyBorder="1"/>
    <xf numFmtId="0" fontId="0" fillId="0" borderId="0" xfId="0" applyFill="1"/>
    <xf numFmtId="0" fontId="5" fillId="0" borderId="16" xfId="0" applyFont="1" applyBorder="1" applyAlignment="1">
      <alignment vertical="center"/>
    </xf>
    <xf numFmtId="0" fontId="7" fillId="3" borderId="17" xfId="0" applyFont="1" applyFill="1" applyBorder="1" applyAlignment="1" applyProtection="1">
      <alignment horizontal="left" vertical="center"/>
      <protection locked="0"/>
    </xf>
    <xf numFmtId="1" fontId="5" fillId="0" borderId="16" xfId="0" applyNumberFormat="1" applyFont="1" applyBorder="1" applyAlignment="1">
      <alignment vertical="center"/>
    </xf>
    <xf numFmtId="3" fontId="0" fillId="0" borderId="3" xfId="0" applyNumberFormat="1" applyFill="1" applyBorder="1" applyProtection="1">
      <protection hidden="1"/>
    </xf>
    <xf numFmtId="0" fontId="0" fillId="0" borderId="18" xfId="0" applyBorder="1"/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ill="1" applyBorder="1"/>
    <xf numFmtId="0" fontId="0" fillId="2" borderId="12" xfId="0" applyFill="1" applyBorder="1"/>
    <xf numFmtId="0" fontId="0" fillId="0" borderId="12" xfId="0" applyBorder="1"/>
    <xf numFmtId="1" fontId="0" fillId="0" borderId="23" xfId="0" applyNumberFormat="1" applyBorder="1"/>
    <xf numFmtId="1" fontId="0" fillId="0" borderId="22" xfId="0" applyNumberFormat="1" applyBorder="1"/>
    <xf numFmtId="1" fontId="0" fillId="0" borderId="12" xfId="0" applyNumberFormat="1" applyFill="1" applyBorder="1"/>
    <xf numFmtId="1" fontId="0" fillId="5" borderId="12" xfId="0" applyNumberFormat="1" applyFill="1" applyBorder="1"/>
    <xf numFmtId="164" fontId="0" fillId="5" borderId="6" xfId="0" applyNumberFormat="1" applyFill="1" applyBorder="1"/>
    <xf numFmtId="164" fontId="0" fillId="5" borderId="23" xfId="0" applyNumberFormat="1" applyFill="1" applyBorder="1"/>
    <xf numFmtId="1" fontId="0" fillId="0" borderId="1" xfId="0" applyNumberFormat="1" applyFill="1" applyBorder="1"/>
    <xf numFmtId="1" fontId="0" fillId="0" borderId="5" xfId="0" applyNumberFormat="1" applyFill="1" applyBorder="1"/>
    <xf numFmtId="1" fontId="5" fillId="0" borderId="0" xfId="0" applyNumberFormat="1" applyFont="1" applyFill="1" applyBorder="1"/>
    <xf numFmtId="0" fontId="5" fillId="0" borderId="0" xfId="0" applyFont="1" applyFill="1"/>
    <xf numFmtId="0" fontId="0" fillId="4" borderId="12" xfId="0" applyFill="1" applyBorder="1"/>
    <xf numFmtId="3" fontId="0" fillId="0" borderId="0" xfId="0" applyNumberFormat="1" applyFill="1" applyBorder="1" applyProtection="1">
      <protection hidden="1"/>
    </xf>
    <xf numFmtId="0" fontId="5" fillId="0" borderId="0" xfId="0" applyFont="1" applyFill="1" applyBorder="1"/>
    <xf numFmtId="165" fontId="0" fillId="0" borderId="0" xfId="0" applyNumberFormat="1" applyFill="1" applyBorder="1" applyProtection="1">
      <protection hidden="1"/>
    </xf>
    <xf numFmtId="0" fontId="0" fillId="0" borderId="28" xfId="0" applyBorder="1"/>
    <xf numFmtId="0" fontId="0" fillId="0" borderId="0" xfId="0" applyBorder="1"/>
    <xf numFmtId="0" fontId="0" fillId="0" borderId="29" xfId="0" applyBorder="1"/>
    <xf numFmtId="1" fontId="0" fillId="0" borderId="3" xfId="0" applyNumberFormat="1" applyFill="1" applyBorder="1" applyProtection="1">
      <protection hidden="1"/>
    </xf>
    <xf numFmtId="0" fontId="3" fillId="0" borderId="30" xfId="0" applyFont="1" applyBorder="1" applyAlignment="1">
      <alignment horizontal="center" textRotation="90"/>
    </xf>
    <xf numFmtId="1" fontId="0" fillId="0" borderId="29" xfId="0" applyNumberFormat="1" applyFill="1" applyBorder="1"/>
    <xf numFmtId="0" fontId="1" fillId="0" borderId="28" xfId="0" applyFont="1" applyBorder="1"/>
    <xf numFmtId="0" fontId="1" fillId="0" borderId="0" xfId="0" applyFont="1" applyBorder="1"/>
    <xf numFmtId="0" fontId="1" fillId="0" borderId="0" xfId="0" applyFont="1" applyFill="1" applyBorder="1"/>
    <xf numFmtId="3" fontId="1" fillId="0" borderId="0" xfId="0" applyNumberFormat="1" applyFont="1" applyFill="1" applyBorder="1" applyProtection="1">
      <protection hidden="1"/>
    </xf>
    <xf numFmtId="165" fontId="1" fillId="0" borderId="0" xfId="0" applyNumberFormat="1" applyFont="1" applyFill="1" applyBorder="1" applyProtection="1">
      <protection hidden="1"/>
    </xf>
    <xf numFmtId="0" fontId="1" fillId="0" borderId="29" xfId="0" applyFont="1" applyBorder="1"/>
    <xf numFmtId="0" fontId="1" fillId="0" borderId="0" xfId="0" applyFont="1"/>
    <xf numFmtId="3" fontId="0" fillId="0" borderId="27" xfId="0" applyNumberFormat="1" applyFill="1" applyBorder="1" applyProtection="1">
      <protection hidden="1"/>
    </xf>
    <xf numFmtId="1" fontId="0" fillId="0" borderId="27" xfId="0" applyNumberFormat="1" applyFill="1" applyBorder="1" applyProtection="1">
      <protection hidden="1"/>
    </xf>
    <xf numFmtId="1" fontId="0" fillId="0" borderId="0" xfId="0" applyNumberFormat="1" applyFill="1" applyBorder="1" applyProtection="1">
      <protection hidden="1"/>
    </xf>
    <xf numFmtId="0" fontId="0" fillId="0" borderId="36" xfId="0" applyFill="1" applyBorder="1"/>
    <xf numFmtId="0" fontId="0" fillId="0" borderId="20" xfId="0" applyBorder="1"/>
    <xf numFmtId="1" fontId="0" fillId="0" borderId="30" xfId="0" applyNumberFormat="1" applyFill="1" applyBorder="1"/>
    <xf numFmtId="0" fontId="0" fillId="4" borderId="10" xfId="0" applyFill="1" applyBorder="1"/>
    <xf numFmtId="1" fontId="0" fillId="0" borderId="37" xfId="0" applyNumberFormat="1" applyBorder="1"/>
    <xf numFmtId="1" fontId="0" fillId="0" borderId="10" xfId="0" applyNumberFormat="1" applyFill="1" applyBorder="1"/>
    <xf numFmtId="1" fontId="0" fillId="5" borderId="1" xfId="0" applyNumberFormat="1" applyFill="1" applyBorder="1"/>
    <xf numFmtId="0" fontId="2" fillId="0" borderId="0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7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1" fontId="0" fillId="0" borderId="0" xfId="0" applyNumberFormat="1" applyFill="1" applyProtection="1">
      <protection hidden="1"/>
    </xf>
    <xf numFmtId="0" fontId="0" fillId="4" borderId="3" xfId="0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5" fillId="4" borderId="8" xfId="0" applyFont="1" applyFill="1" applyBorder="1" applyProtection="1">
      <protection hidden="1"/>
    </xf>
    <xf numFmtId="0" fontId="5" fillId="4" borderId="32" xfId="0" applyFont="1" applyFill="1" applyBorder="1" applyAlignment="1" applyProtection="1">
      <alignment horizontal="center"/>
      <protection hidden="1"/>
    </xf>
    <xf numFmtId="1" fontId="5" fillId="4" borderId="31" xfId="0" applyNumberFormat="1" applyFont="1" applyFill="1" applyBorder="1" applyAlignment="1" applyProtection="1">
      <alignment horizontal="center"/>
      <protection hidden="1"/>
    </xf>
    <xf numFmtId="0" fontId="5" fillId="4" borderId="33" xfId="0" applyFont="1" applyFill="1" applyBorder="1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5" fillId="4" borderId="3" xfId="0" applyFont="1" applyFill="1" applyBorder="1" applyProtection="1">
      <protection hidden="1"/>
    </xf>
    <xf numFmtId="1" fontId="1" fillId="0" borderId="3" xfId="0" applyNumberFormat="1" applyFont="1" applyFill="1" applyBorder="1" applyAlignment="1" applyProtection="1">
      <alignment horizontal="right"/>
      <protection hidden="1"/>
    </xf>
    <xf numFmtId="0" fontId="0" fillId="4" borderId="27" xfId="0" applyFill="1" applyBorder="1" applyProtection="1"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1" fontId="1" fillId="0" borderId="0" xfId="0" applyNumberFormat="1" applyFont="1" applyFill="1" applyBorder="1" applyAlignment="1" applyProtection="1">
      <alignment horizontal="right"/>
      <protection hidden="1"/>
    </xf>
    <xf numFmtId="0" fontId="10" fillId="0" borderId="0" xfId="1" applyFont="1" applyBorder="1" applyProtection="1">
      <protection hidden="1"/>
    </xf>
    <xf numFmtId="0" fontId="2" fillId="0" borderId="0" xfId="0" applyFont="1" applyProtection="1">
      <protection hidden="1"/>
    </xf>
    <xf numFmtId="0" fontId="1" fillId="0" borderId="20" xfId="0" applyFont="1" applyBorder="1" applyAlignment="1">
      <alignment horizontal="center"/>
    </xf>
    <xf numFmtId="0" fontId="0" fillId="0" borderId="10" xfId="0" applyFill="1" applyBorder="1"/>
    <xf numFmtId="1" fontId="0" fillId="0" borderId="29" xfId="0" applyNumberFormat="1" applyBorder="1"/>
    <xf numFmtId="1" fontId="1" fillId="0" borderId="3" xfId="0" applyNumberFormat="1" applyFont="1" applyFill="1" applyBorder="1" applyAlignment="1" applyProtection="1">
      <alignment horizontal="center"/>
      <protection hidden="1"/>
    </xf>
    <xf numFmtId="3" fontId="1" fillId="0" borderId="27" xfId="0" applyNumberFormat="1" applyFont="1" applyFill="1" applyBorder="1" applyAlignment="1" applyProtection="1">
      <alignment horizontal="center"/>
      <protection hidden="1"/>
    </xf>
    <xf numFmtId="1" fontId="1" fillId="0" borderId="27" xfId="0" applyNumberFormat="1" applyFont="1" applyFill="1" applyBorder="1" applyAlignment="1" applyProtection="1">
      <alignment horizontal="center"/>
      <protection hidden="1"/>
    </xf>
    <xf numFmtId="0" fontId="7" fillId="0" borderId="0" xfId="0" quotePrefix="1" applyFont="1" applyFill="1" applyBorder="1" applyAlignment="1" applyProtection="1">
      <alignment horizontal="left"/>
      <protection hidden="1"/>
    </xf>
    <xf numFmtId="0" fontId="0" fillId="6" borderId="3" xfId="0" applyFill="1" applyBorder="1" applyProtection="1">
      <protection hidden="1"/>
    </xf>
    <xf numFmtId="0" fontId="5" fillId="6" borderId="3" xfId="0" applyFont="1" applyFill="1" applyBorder="1" applyProtection="1">
      <protection hidden="1"/>
    </xf>
    <xf numFmtId="0" fontId="5" fillId="6" borderId="32" xfId="0" applyFont="1" applyFill="1" applyBorder="1" applyAlignment="1" applyProtection="1">
      <alignment horizontal="center"/>
      <protection hidden="1"/>
    </xf>
    <xf numFmtId="1" fontId="5" fillId="6" borderId="31" xfId="0" applyNumberFormat="1" applyFont="1" applyFill="1" applyBorder="1" applyAlignment="1" applyProtection="1">
      <alignment horizontal="center"/>
      <protection hidden="1"/>
    </xf>
    <xf numFmtId="0" fontId="5" fillId="6" borderId="33" xfId="0" applyFont="1" applyFill="1" applyBorder="1" applyAlignment="1" applyProtection="1">
      <alignment horizontal="center"/>
      <protection hidden="1"/>
    </xf>
    <xf numFmtId="0" fontId="9" fillId="4" borderId="24" xfId="0" applyFont="1" applyFill="1" applyBorder="1" applyAlignment="1" applyProtection="1">
      <alignment horizontal="center"/>
      <protection hidden="1"/>
    </xf>
    <xf numFmtId="0" fontId="9" fillId="4" borderId="25" xfId="0" applyFont="1" applyFill="1" applyBorder="1" applyAlignment="1" applyProtection="1">
      <alignment horizontal="center"/>
      <protection hidden="1"/>
    </xf>
    <xf numFmtId="0" fontId="0" fillId="0" borderId="26" xfId="0" applyBorder="1" applyAlignment="1" applyProtection="1">
      <protection hidden="1"/>
    </xf>
    <xf numFmtId="1" fontId="5" fillId="4" borderId="8" xfId="0" applyNumberFormat="1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protection hidden="1"/>
    </xf>
    <xf numFmtId="0" fontId="0" fillId="0" borderId="38" xfId="0" applyBorder="1" applyAlignment="1" applyProtection="1">
      <protection hidden="1"/>
    </xf>
    <xf numFmtId="0" fontId="5" fillId="4" borderId="24" xfId="0" applyFont="1" applyFill="1" applyBorder="1" applyAlignment="1" applyProtection="1">
      <alignment horizontal="center"/>
      <protection hidden="1"/>
    </xf>
    <xf numFmtId="0" fontId="5" fillId="0" borderId="25" xfId="0" applyFont="1" applyBorder="1" applyAlignment="1" applyProtection="1">
      <alignment horizontal="center"/>
      <protection hidden="1"/>
    </xf>
    <xf numFmtId="0" fontId="5" fillId="0" borderId="26" xfId="0" applyFont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9" fillId="4" borderId="8" xfId="0" applyFont="1" applyFill="1" applyBorder="1" applyAlignment="1" applyProtection="1">
      <alignment horizontal="center"/>
      <protection hidden="1"/>
    </xf>
    <xf numFmtId="0" fontId="9" fillId="4" borderId="7" xfId="0" applyFont="1" applyFill="1" applyBorder="1" applyAlignment="1" applyProtection="1">
      <alignment horizontal="center"/>
      <protection hidden="1"/>
    </xf>
    <xf numFmtId="1" fontId="5" fillId="4" borderId="24" xfId="0" applyNumberFormat="1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protection hidden="1"/>
    </xf>
    <xf numFmtId="1" fontId="5" fillId="6" borderId="8" xfId="0" applyNumberFormat="1" applyFont="1" applyFill="1" applyBorder="1" applyAlignment="1" applyProtection="1">
      <alignment horizontal="center"/>
      <protection hidden="1"/>
    </xf>
    <xf numFmtId="0" fontId="0" fillId="6" borderId="7" xfId="0" applyFill="1" applyBorder="1" applyAlignment="1" applyProtection="1">
      <protection hidden="1"/>
    </xf>
    <xf numFmtId="0" fontId="0" fillId="6" borderId="38" xfId="0" applyFill="1" applyBorder="1" applyAlignment="1" applyProtection="1"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5" fillId="6" borderId="25" xfId="0" applyFont="1" applyFill="1" applyBorder="1" applyAlignment="1" applyProtection="1">
      <alignment horizontal="center"/>
      <protection hidden="1"/>
    </xf>
    <xf numFmtId="0" fontId="5" fillId="6" borderId="26" xfId="0" applyFont="1" applyFill="1" applyBorder="1" applyAlignment="1" applyProtection="1">
      <alignment horizontal="center"/>
      <protection hidden="1"/>
    </xf>
    <xf numFmtId="0" fontId="9" fillId="6" borderId="24" xfId="0" applyFont="1" applyFill="1" applyBorder="1" applyAlignment="1" applyProtection="1">
      <alignment horizontal="center"/>
      <protection hidden="1"/>
    </xf>
    <xf numFmtId="0" fontId="9" fillId="6" borderId="25" xfId="0" applyFont="1" applyFill="1" applyBorder="1" applyAlignment="1" applyProtection="1">
      <alignment horizontal="center"/>
      <protection hidden="1"/>
    </xf>
    <xf numFmtId="0" fontId="0" fillId="6" borderId="26" xfId="0" applyFill="1" applyBorder="1" applyAlignment="1" applyProtection="1">
      <protection hidden="1"/>
    </xf>
    <xf numFmtId="0" fontId="3" fillId="0" borderId="34" xfId="0" applyFont="1" applyBorder="1" applyAlignment="1">
      <alignment horizontal="center" textRotation="90"/>
    </xf>
    <xf numFmtId="0" fontId="3" fillId="0" borderId="35" xfId="0" applyFont="1" applyBorder="1" applyAlignment="1">
      <alignment horizontal="center" textRotation="90"/>
    </xf>
    <xf numFmtId="0" fontId="3" fillId="0" borderId="40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14" xfId="0" applyFont="1" applyBorder="1" applyAlignment="1"/>
    <xf numFmtId="0" fontId="5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39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3">
    <cellStyle name="Normal" xfId="0" builtinId="0"/>
    <cellStyle name="Normal 2" xfId="1"/>
    <cellStyle name="Standaard_Product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131445</xdr:colOff>
      <xdr:row>2</xdr:row>
      <xdr:rowOff>57279</xdr:rowOff>
    </xdr:from>
    <xdr:to>
      <xdr:col>12</xdr:col>
      <xdr:colOff>321944</xdr:colOff>
      <xdr:row>3</xdr:row>
      <xdr:rowOff>121200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5785" y="392559"/>
          <a:ext cx="1927859" cy="35348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10</xdr:col>
      <xdr:colOff>371475</xdr:colOff>
      <xdr:row>117</xdr:row>
      <xdr:rowOff>38100</xdr:rowOff>
    </xdr:to>
    <xdr:pic>
      <xdr:nvPicPr>
        <xdr:cNvPr id="6" name="Picture 2" descr="Sidfot EPECO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135850"/>
          <a:ext cx="6067425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7"/>
  <sheetViews>
    <sheetView showGridLines="0" tabSelected="1" topLeftCell="B1" zoomScaleNormal="100" workbookViewId="0">
      <pane ySplit="5" topLeftCell="A6" activePane="bottomLeft" state="frozen"/>
      <selection activeCell="B1" sqref="B1"/>
      <selection pane="bottomLeft" activeCell="D5" sqref="D5"/>
    </sheetView>
  </sheetViews>
  <sheetFormatPr defaultRowHeight="12.75" x14ac:dyDescent="0.2"/>
  <cols>
    <col min="1" max="1" width="5.42578125" style="13" hidden="1" customWidth="1"/>
    <col min="2" max="2" width="4.42578125" customWidth="1"/>
    <col min="3" max="3" width="12.7109375" customWidth="1"/>
    <col min="4" max="4" width="12.7109375" style="13" customWidth="1"/>
    <col min="5" max="7" width="12.7109375" customWidth="1"/>
    <col min="9" max="9" width="12.7109375" customWidth="1"/>
    <col min="10" max="10" width="12.7109375" hidden="1" customWidth="1"/>
    <col min="11" max="13" width="12.7109375" customWidth="1"/>
    <col min="15" max="15" width="11.42578125" bestFit="1" customWidth="1"/>
    <col min="16" max="19" width="12.7109375" customWidth="1"/>
  </cols>
  <sheetData>
    <row r="1" spans="1:19" x14ac:dyDescent="0.2">
      <c r="K1" s="54" t="s">
        <v>53</v>
      </c>
    </row>
    <row r="2" spans="1:19" x14ac:dyDescent="0.2">
      <c r="C2" s="13"/>
      <c r="E2" s="13"/>
      <c r="F2" s="13"/>
      <c r="G2" s="13"/>
    </row>
    <row r="3" spans="1:19" ht="23.25" x14ac:dyDescent="0.35">
      <c r="C3" s="15" t="s">
        <v>29</v>
      </c>
      <c r="D3" s="15"/>
      <c r="E3" s="15"/>
      <c r="F3" s="15"/>
      <c r="G3" s="15"/>
    </row>
    <row r="4" spans="1:19" ht="13.5" thickBot="1" x14ac:dyDescent="0.25">
      <c r="C4" s="13"/>
      <c r="E4" s="13"/>
      <c r="F4" s="13"/>
      <c r="G4" s="13"/>
    </row>
    <row r="5" spans="1:19" ht="24" customHeight="1" thickBot="1" x14ac:dyDescent="0.25">
      <c r="A5" s="22">
        <f>((((D5+F5)/2)-H5)/50)^1.28</f>
        <v>1</v>
      </c>
      <c r="C5" s="18" t="s">
        <v>5</v>
      </c>
      <c r="D5" s="19">
        <v>75</v>
      </c>
      <c r="E5" s="20" t="s">
        <v>6</v>
      </c>
      <c r="F5" s="19">
        <v>65</v>
      </c>
      <c r="G5" s="20" t="s">
        <v>7</v>
      </c>
      <c r="H5" s="19">
        <v>20</v>
      </c>
    </row>
    <row r="6" spans="1:19" ht="15.75" x14ac:dyDescent="0.25">
      <c r="C6" s="65"/>
      <c r="D6" s="65"/>
      <c r="E6" s="57"/>
      <c r="F6" s="93" t="s">
        <v>50</v>
      </c>
      <c r="G6" s="5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9" s="13" customFormat="1" ht="15.75" x14ac:dyDescent="0.25">
      <c r="C7" s="68" t="s">
        <v>42</v>
      </c>
      <c r="D7" s="65"/>
      <c r="E7" s="57"/>
      <c r="F7" s="66"/>
      <c r="G7" s="57"/>
      <c r="H7" s="67"/>
      <c r="I7" s="67"/>
      <c r="J7" s="67"/>
      <c r="K7" s="67"/>
      <c r="L7" s="67"/>
      <c r="M7" s="67"/>
      <c r="N7" s="67"/>
      <c r="O7" s="78" t="s">
        <v>55</v>
      </c>
      <c r="P7" s="67"/>
      <c r="Q7" s="67"/>
    </row>
    <row r="8" spans="1:19" x14ac:dyDescent="0.2">
      <c r="B8" s="17"/>
      <c r="C8" s="69"/>
      <c r="D8" s="69"/>
      <c r="E8" s="70"/>
      <c r="F8" s="70"/>
      <c r="G8" s="70"/>
      <c r="H8" s="67"/>
      <c r="I8" s="67"/>
      <c r="J8" s="67"/>
      <c r="K8" s="67"/>
      <c r="L8" s="67"/>
      <c r="M8" s="67"/>
      <c r="N8" s="67"/>
      <c r="O8" s="67"/>
      <c r="P8" s="67"/>
      <c r="Q8" s="67"/>
      <c r="R8" s="13"/>
      <c r="S8" s="13"/>
    </row>
    <row r="9" spans="1:19" ht="20.25" x14ac:dyDescent="0.3">
      <c r="B9" s="17"/>
      <c r="C9" s="99" t="s">
        <v>22</v>
      </c>
      <c r="D9" s="100"/>
      <c r="E9" s="100"/>
      <c r="F9" s="100"/>
      <c r="G9" s="101"/>
      <c r="H9" s="67"/>
      <c r="I9" s="67"/>
      <c r="J9" s="67"/>
      <c r="K9" s="67"/>
      <c r="L9" s="67"/>
      <c r="M9" s="67"/>
      <c r="N9" s="67"/>
      <c r="O9" s="120" t="s">
        <v>22</v>
      </c>
      <c r="P9" s="121"/>
      <c r="Q9" s="121"/>
      <c r="R9" s="121"/>
      <c r="S9" s="122"/>
    </row>
    <row r="10" spans="1:19" x14ac:dyDescent="0.2">
      <c r="B10" s="17"/>
      <c r="C10" s="71"/>
      <c r="D10" s="102" t="s">
        <v>12</v>
      </c>
      <c r="E10" s="103"/>
      <c r="F10" s="103"/>
      <c r="G10" s="104"/>
      <c r="H10" s="67"/>
      <c r="I10" s="67"/>
      <c r="J10" s="67"/>
      <c r="K10" s="67"/>
      <c r="L10" s="67"/>
      <c r="M10" s="67"/>
      <c r="N10" s="67"/>
      <c r="O10" s="94"/>
      <c r="P10" s="114" t="s">
        <v>54</v>
      </c>
      <c r="Q10" s="115"/>
      <c r="R10" s="115"/>
      <c r="S10" s="116"/>
    </row>
    <row r="11" spans="1:19" s="13" customFormat="1" x14ac:dyDescent="0.2">
      <c r="B11" s="17"/>
      <c r="C11" s="72"/>
      <c r="D11" s="105" t="s">
        <v>13</v>
      </c>
      <c r="E11" s="106"/>
      <c r="F11" s="106"/>
      <c r="G11" s="107"/>
      <c r="H11" s="67"/>
      <c r="I11" s="67"/>
      <c r="J11" s="67"/>
      <c r="K11" s="67"/>
      <c r="L11" s="67"/>
      <c r="M11" s="67"/>
      <c r="N11" s="67"/>
      <c r="O11" s="94"/>
      <c r="P11" s="117" t="s">
        <v>13</v>
      </c>
      <c r="Q11" s="118"/>
      <c r="R11" s="118"/>
      <c r="S11" s="119"/>
    </row>
    <row r="12" spans="1:19" x14ac:dyDescent="0.2">
      <c r="B12" s="17"/>
      <c r="C12" s="73" t="s">
        <v>8</v>
      </c>
      <c r="D12" s="74">
        <v>85</v>
      </c>
      <c r="E12" s="75">
        <v>118</v>
      </c>
      <c r="F12" s="75">
        <v>168</v>
      </c>
      <c r="G12" s="76">
        <v>218</v>
      </c>
      <c r="H12" s="67"/>
      <c r="I12" s="67"/>
      <c r="J12" s="67"/>
      <c r="K12" s="67"/>
      <c r="L12" s="67"/>
      <c r="M12" s="67"/>
      <c r="N12" s="67"/>
      <c r="O12" s="95" t="s">
        <v>8</v>
      </c>
      <c r="P12" s="96">
        <v>85</v>
      </c>
      <c r="Q12" s="97">
        <v>118</v>
      </c>
      <c r="R12" s="97">
        <v>168</v>
      </c>
      <c r="S12" s="98">
        <v>218</v>
      </c>
    </row>
    <row r="13" spans="1:19" x14ac:dyDescent="0.2">
      <c r="B13" s="17"/>
      <c r="C13" s="77">
        <v>500</v>
      </c>
      <c r="D13" s="55">
        <f>($C13/1000)*Blad1!$C$12*(((Strada!$D$5-Strada!$F$5)/(LN((Strada!$D$5-Strada!$H$5)/(Strada!$F$5-Strada!$H$5))))/49.8329)^Blad1!$D$12</f>
        <v>268.99989759568416</v>
      </c>
      <c r="E13" s="55">
        <f>($C13/1000)*Blad1!$E$12*(((Strada!$D$5-Strada!$F$5)/(LN((Strada!$D$5-Strada!$H$5)/(Strada!$F$5-Strada!$H$5))))/49.8329)^Blad1!$F$12</f>
        <v>327.49987506033591</v>
      </c>
      <c r="F13" s="55">
        <f>($C13/1000)*Blad1!$G$12*(((Strada!$D$5-Strada!$F$5)/(LN((Strada!$D$5-Strada!$H$5)/(Strada!$F$5-Strada!$H$5))))/49.8329)^Blad1!$H$12</f>
        <v>544.99979282086042</v>
      </c>
      <c r="G13" s="56">
        <f>($C13/1000)*Blad1!$I$12*(((Strada!$D$5-Strada!$F$5)/(LN((Strada!$D$5-Strada!$H$5)/(Strada!$F$5-Strada!$H$5))))/49.8329)^Blad1!$J$12</f>
        <v>765.99970880876901</v>
      </c>
      <c r="H13" s="67"/>
      <c r="I13" s="67"/>
      <c r="J13" s="67"/>
      <c r="K13" s="67"/>
      <c r="L13" s="67"/>
      <c r="M13" s="67"/>
      <c r="N13" s="67"/>
      <c r="O13" s="77">
        <v>500</v>
      </c>
      <c r="P13" s="90" t="s">
        <v>49</v>
      </c>
      <c r="Q13" s="91" t="s">
        <v>49</v>
      </c>
      <c r="R13" s="91" t="s">
        <v>49</v>
      </c>
      <c r="S13" s="92" t="s">
        <v>49</v>
      </c>
    </row>
    <row r="14" spans="1:19" x14ac:dyDescent="0.2">
      <c r="B14" s="17"/>
      <c r="C14" s="77">
        <v>600</v>
      </c>
      <c r="D14" s="55">
        <f>($C14/1000)*Blad1!$C$12*(((Strada!$D$5-Strada!$F$5)/(LN((Strada!$D$5-Strada!$H$5)/(Strada!$F$5-Strada!$H$5))))/49.8329)^Blad1!$D$12</f>
        <v>322.79987711482102</v>
      </c>
      <c r="E14" s="21">
        <f>($C14/1000)*Blad1!$E$12*(((Strada!$D$5-Strada!$F$5)/(LN((Strada!$D$5-Strada!$H$5)/(Strada!$F$5-Strada!$H$5))))/49.8329)^Blad1!$F$12</f>
        <v>392.99985007240309</v>
      </c>
      <c r="F14" s="21">
        <f>($C14/1000)*Blad1!$G$12*(((Strada!$D$5-Strada!$F$5)/(LN((Strada!$D$5-Strada!$H$5)/(Strada!$F$5-Strada!$H$5))))/49.8329)^Blad1!$H$12</f>
        <v>653.99975138503248</v>
      </c>
      <c r="G14" s="45">
        <f>($C14/1000)*Blad1!$I$12*(((Strada!$D$5-Strada!$F$5)/(LN((Strada!$D$5-Strada!$H$5)/(Strada!$F$5-Strada!$H$5))))/49.8329)^Blad1!$J$12</f>
        <v>919.19965057052275</v>
      </c>
      <c r="H14" s="67"/>
      <c r="I14" s="67"/>
      <c r="J14" s="67"/>
      <c r="K14" s="67"/>
      <c r="L14" s="67"/>
      <c r="M14" s="67"/>
      <c r="N14" s="67"/>
      <c r="O14" s="77">
        <v>600</v>
      </c>
      <c r="P14" s="90" t="s">
        <v>49</v>
      </c>
      <c r="Q14" s="81">
        <f>Blad1!AB8*(((Strada!$D$5-Strada!$F$5)/(LN((Strada!$D$5-Strada!$H$5)/(Strada!$F$5-Strada!$H$5))))/49.8329)^Blad1!$AC$33</f>
        <v>542.99985339569571</v>
      </c>
      <c r="R14" s="81">
        <f>Blad1!AD8*(((Strada!$D$5-Strada!$F$5)/(LN((Strada!$D$5-Strada!$H$5)/(Strada!$F$5-Strada!$H$5))))/49.8329)^Blad1!$AE$33</f>
        <v>903.99975592948226</v>
      </c>
      <c r="S14" s="81">
        <f>Blad1!AF8*(((Strada!$D$5-Strada!$F$5)/(LN((Strada!$D$5-Strada!$H$5)/(Strada!$F$5-Strada!$H$5))))/49.8329)^Blad1!$AG$33</f>
        <v>1168.9996843822619</v>
      </c>
    </row>
    <row r="15" spans="1:19" x14ac:dyDescent="0.2">
      <c r="B15" s="17"/>
      <c r="C15" s="77">
        <v>700</v>
      </c>
      <c r="D15" s="55">
        <f>($C15/1000)*Blad1!$C$12*(((Strada!$D$5-Strada!$F$5)/(LN((Strada!$D$5-Strada!$H$5)/(Strada!$F$5-Strada!$H$5))))/49.8329)^Blad1!$D$12</f>
        <v>376.59985663395776</v>
      </c>
      <c r="E15" s="21">
        <f>($C15/1000)*Blad1!$E$12*(((Strada!$D$5-Strada!$F$5)/(LN((Strada!$D$5-Strada!$H$5)/(Strada!$F$5-Strada!$H$5))))/49.8329)^Blad1!$F$12</f>
        <v>458.49982508447027</v>
      </c>
      <c r="F15" s="21">
        <f>($C15/1000)*Blad1!$G$12*(((Strada!$D$5-Strada!$F$5)/(LN((Strada!$D$5-Strada!$H$5)/(Strada!$F$5-Strada!$H$5))))/49.8329)^Blad1!$H$12</f>
        <v>762.99970994920466</v>
      </c>
      <c r="G15" s="45">
        <f>($C15/1000)*Blad1!$I$12*(((Strada!$D$5-Strada!$F$5)/(LN((Strada!$D$5-Strada!$H$5)/(Strada!$F$5-Strada!$H$5))))/49.8329)^Blad1!$J$12</f>
        <v>1072.3995923322764</v>
      </c>
      <c r="H15" s="67"/>
      <c r="I15" s="67"/>
      <c r="J15" s="67"/>
      <c r="K15" s="67"/>
      <c r="L15" s="67"/>
      <c r="M15" s="67"/>
      <c r="N15" s="67"/>
      <c r="O15" s="77">
        <v>700</v>
      </c>
      <c r="P15" s="90" t="s">
        <v>49</v>
      </c>
      <c r="Q15" s="81">
        <f>Blad1!AB9*(((Strada!$D$5-Strada!$F$5)/(LN((Strada!$D$5-Strada!$H$5)/(Strada!$F$5-Strada!$H$5))))/49.8329)^Blad1!$AC$33</f>
        <v>608.99983557638791</v>
      </c>
      <c r="R15" s="81">
        <f>Blad1!AD9*(((Strada!$D$5-Strada!$F$5)/(LN((Strada!$D$5-Strada!$H$5)/(Strada!$F$5-Strada!$H$5))))/49.8329)^Blad1!$AE$33</f>
        <v>1012.9997265006256</v>
      </c>
      <c r="S15" s="81">
        <f>Blad1!AF9*(((Strada!$D$5-Strada!$F$5)/(LN((Strada!$D$5-Strada!$H$5)/(Strada!$F$5-Strada!$H$5))))/49.8329)^Blad1!$AG$33</f>
        <v>1321.9996430738668</v>
      </c>
    </row>
    <row r="16" spans="1:19" x14ac:dyDescent="0.2">
      <c r="B16" s="17"/>
      <c r="C16" s="77">
        <v>800</v>
      </c>
      <c r="D16" s="55">
        <f>($C16/1000)*Blad1!$C$12*(((Strada!$D$5-Strada!$F$5)/(LN((Strada!$D$5-Strada!$H$5)/(Strada!$F$5-Strada!$H$5))))/49.8329)^Blad1!$D$12</f>
        <v>430.39983615309467</v>
      </c>
      <c r="E16" s="21">
        <f>($C16/1000)*Blad1!$E$12*(((Strada!$D$5-Strada!$F$5)/(LN((Strada!$D$5-Strada!$H$5)/(Strada!$F$5-Strada!$H$5))))/49.8329)^Blad1!$F$12</f>
        <v>523.99980009653746</v>
      </c>
      <c r="F16" s="21">
        <f>($C16/1000)*Blad1!$G$12*(((Strada!$D$5-Strada!$F$5)/(LN((Strada!$D$5-Strada!$H$5)/(Strada!$F$5-Strada!$H$5))))/49.8329)^Blad1!$H$12</f>
        <v>871.99966851337672</v>
      </c>
      <c r="G16" s="45">
        <f>($C16/1000)*Blad1!$I$12*(((Strada!$D$5-Strada!$F$5)/(LN((Strada!$D$5-Strada!$H$5)/(Strada!$F$5-Strada!$H$5))))/49.8329)^Blad1!$J$12</f>
        <v>1225.5995340940306</v>
      </c>
      <c r="H16" s="67"/>
      <c r="I16" s="67"/>
      <c r="J16" s="67"/>
      <c r="K16" s="67"/>
      <c r="L16" s="67"/>
      <c r="M16" s="67"/>
      <c r="N16" s="67"/>
      <c r="O16" s="77">
        <v>800</v>
      </c>
      <c r="P16" s="90" t="s">
        <v>49</v>
      </c>
      <c r="Q16" s="81">
        <f>Blad1!AB10*(((Strada!$D$5-Strada!$F$5)/(LN((Strada!$D$5-Strada!$H$5)/(Strada!$F$5-Strada!$H$5))))/49.8329)^Blad1!$AC$33</f>
        <v>673.99981802706975</v>
      </c>
      <c r="R16" s="81">
        <f>Blad1!AD10*(((Strada!$D$5-Strada!$F$5)/(LN((Strada!$D$5-Strada!$H$5)/(Strada!$F$5-Strada!$H$5))))/49.8329)^Blad1!$AE$33</f>
        <v>1121.9996970717689</v>
      </c>
      <c r="S16" s="81">
        <f>Blad1!AF10*(((Strada!$D$5-Strada!$F$5)/(LN((Strada!$D$5-Strada!$H$5)/(Strada!$F$5-Strada!$H$5))))/49.8329)^Blad1!$AG$33</f>
        <v>1475.9996014954822</v>
      </c>
    </row>
    <row r="17" spans="2:19" x14ac:dyDescent="0.2">
      <c r="B17" s="17"/>
      <c r="C17" s="77">
        <v>900</v>
      </c>
      <c r="D17" s="55">
        <f>($C17/1000)*Blad1!$C$12*(((Strada!$D$5-Strada!$F$5)/(LN((Strada!$D$5-Strada!$H$5)/(Strada!$F$5-Strada!$H$5))))/49.8329)^Blad1!$D$12</f>
        <v>484.19981567223147</v>
      </c>
      <c r="E17" s="21">
        <f>($C17/1000)*Blad1!$E$12*(((Strada!$D$5-Strada!$F$5)/(LN((Strada!$D$5-Strada!$H$5)/(Strada!$F$5-Strada!$H$5))))/49.8329)^Blad1!$F$12</f>
        <v>589.49977510860469</v>
      </c>
      <c r="F17" s="21">
        <f>($C17/1000)*Blad1!$G$12*(((Strada!$D$5-Strada!$F$5)/(LN((Strada!$D$5-Strada!$H$5)/(Strada!$F$5-Strada!$H$5))))/49.8329)^Blad1!$H$12</f>
        <v>980.99962707754878</v>
      </c>
      <c r="G17" s="45">
        <f>($C17/1000)*Blad1!$I$12*(((Strada!$D$5-Strada!$F$5)/(LN((Strada!$D$5-Strada!$H$5)/(Strada!$F$5-Strada!$H$5))))/49.8329)^Blad1!$J$12</f>
        <v>1378.7994758557841</v>
      </c>
      <c r="H17" s="67"/>
      <c r="I17" s="67"/>
      <c r="J17" s="67"/>
      <c r="K17" s="67"/>
      <c r="L17" s="67"/>
      <c r="M17" s="67"/>
      <c r="N17" s="67"/>
      <c r="O17" s="77">
        <v>900</v>
      </c>
      <c r="P17" s="90" t="s">
        <v>49</v>
      </c>
      <c r="Q17" s="81">
        <f>Blad1!AB11*(((Strada!$D$5-Strada!$F$5)/(LN((Strada!$D$5-Strada!$H$5)/(Strada!$F$5-Strada!$H$5))))/49.8329)^Blad1!$AC$33</f>
        <v>889.99975970933542</v>
      </c>
      <c r="R17" s="81">
        <f>Blad1!AD11*(((Strada!$D$5-Strada!$F$5)/(LN((Strada!$D$5-Strada!$H$5)/(Strada!$F$5-Strada!$H$5))))/49.8329)^Blad1!$AE$33</f>
        <v>1480.9996001455345</v>
      </c>
      <c r="S17" s="81">
        <f>Blad1!AF11*(((Strada!$D$5-Strada!$F$5)/(LN((Strada!$D$5-Strada!$H$5)/(Strada!$F$5-Strada!$H$5))))/49.8329)^Blad1!$AG$33</f>
        <v>1878.9994926897093</v>
      </c>
    </row>
    <row r="18" spans="2:19" x14ac:dyDescent="0.2">
      <c r="B18" s="17"/>
      <c r="C18" s="77">
        <v>1000</v>
      </c>
      <c r="D18" s="55">
        <f>($C18/1000)*Blad1!$C$12*(((Strada!$D$5-Strada!$F$5)/(LN((Strada!$D$5-Strada!$H$5)/(Strada!$F$5-Strada!$H$5))))/49.8329)^Blad1!$D$12</f>
        <v>537.99979519136832</v>
      </c>
      <c r="E18" s="21">
        <f>($C18/1000)*Blad1!$E$12*(((Strada!$D$5-Strada!$F$5)/(LN((Strada!$D$5-Strada!$H$5)/(Strada!$F$5-Strada!$H$5))))/49.8329)^Blad1!$F$12</f>
        <v>654.99975012067182</v>
      </c>
      <c r="F18" s="21">
        <f>($C18/1000)*Blad1!$G$12*(((Strada!$D$5-Strada!$F$5)/(LN((Strada!$D$5-Strada!$H$5)/(Strada!$F$5-Strada!$H$5))))/49.8329)^Blad1!$H$12</f>
        <v>1089.9995856417208</v>
      </c>
      <c r="G18" s="45">
        <f>($C18/1000)*Blad1!$I$12*(((Strada!$D$5-Strada!$F$5)/(LN((Strada!$D$5-Strada!$H$5)/(Strada!$F$5-Strada!$H$5))))/49.8329)^Blad1!$J$12</f>
        <v>1531.999417617538</v>
      </c>
      <c r="H18" s="67"/>
      <c r="I18" s="67"/>
      <c r="J18" s="67"/>
      <c r="K18" s="67"/>
      <c r="L18" s="67"/>
      <c r="M18" s="67"/>
      <c r="N18" s="67"/>
      <c r="O18" s="77">
        <v>1000</v>
      </c>
      <c r="P18" s="90" t="s">
        <v>49</v>
      </c>
      <c r="Q18" s="81">
        <f>Blad1!AB12*(((Strada!$D$5-Strada!$F$5)/(LN((Strada!$D$5-Strada!$H$5)/(Strada!$F$5-Strada!$H$5))))/49.8329)^Blad1!$AC$33</f>
        <v>954.99974216001726</v>
      </c>
      <c r="R18" s="81">
        <f>Blad1!AD12*(((Strada!$D$5-Strada!$F$5)/(LN((Strada!$D$5-Strada!$H$5)/(Strada!$F$5-Strada!$H$5))))/49.8329)^Blad1!$AE$33</f>
        <v>1589.9995707166779</v>
      </c>
      <c r="S18" s="81">
        <f>Blad1!AF12*(((Strada!$D$5-Strada!$F$5)/(LN((Strada!$D$5-Strada!$H$5)/(Strada!$F$5-Strada!$H$5))))/49.8329)^Blad1!$AG$33</f>
        <v>2031.9994513813142</v>
      </c>
    </row>
    <row r="19" spans="2:19" x14ac:dyDescent="0.2">
      <c r="B19" s="17"/>
      <c r="C19" s="77">
        <v>1100</v>
      </c>
      <c r="D19" s="55">
        <f>($C19/1000)*Blad1!$C$12*(((Strada!$D$5-Strada!$F$5)/(LN((Strada!$D$5-Strada!$H$5)/(Strada!$F$5-Strada!$H$5))))/49.8329)^Blad1!$D$12</f>
        <v>591.79977471050518</v>
      </c>
      <c r="E19" s="21">
        <f>($C19/1000)*Blad1!$E$12*(((Strada!$D$5-Strada!$F$5)/(LN((Strada!$D$5-Strada!$H$5)/(Strada!$F$5-Strada!$H$5))))/49.8329)^Blad1!$F$12</f>
        <v>720.49972513273917</v>
      </c>
      <c r="F19" s="21">
        <f>($C19/1000)*Blad1!$G$12*(((Strada!$D$5-Strada!$F$5)/(LN((Strada!$D$5-Strada!$H$5)/(Strada!$F$5-Strada!$H$5))))/49.8329)^Blad1!$H$12</f>
        <v>1198.999544205893</v>
      </c>
      <c r="G19" s="45">
        <f>($C19/1000)*Blad1!$I$12*(((Strada!$D$5-Strada!$F$5)/(LN((Strada!$D$5-Strada!$H$5)/(Strada!$F$5-Strada!$H$5))))/49.8329)^Blad1!$J$12</f>
        <v>1685.1993593792918</v>
      </c>
      <c r="H19" s="67"/>
      <c r="I19" s="67"/>
      <c r="J19" s="67"/>
      <c r="K19" s="67"/>
      <c r="L19" s="67"/>
      <c r="M19" s="67"/>
      <c r="N19" s="67"/>
      <c r="O19" s="77">
        <v>1100</v>
      </c>
      <c r="P19" s="90" t="s">
        <v>49</v>
      </c>
      <c r="Q19" s="81">
        <f>Blad1!AB13*(((Strada!$D$5-Strada!$F$5)/(LN((Strada!$D$5-Strada!$H$5)/(Strada!$F$5-Strada!$H$5))))/49.8329)^Blad1!$AC$33</f>
        <v>1020.9997243407096</v>
      </c>
      <c r="R19" s="81">
        <f>Blad1!AD13*(((Strada!$D$5-Strada!$F$5)/(LN((Strada!$D$5-Strada!$H$5)/(Strada!$F$5-Strada!$H$5))))/49.8329)^Blad1!$AE$33</f>
        <v>1698.9995412878213</v>
      </c>
      <c r="S19" s="81">
        <f>Blad1!AF13*(((Strada!$D$5-Strada!$F$5)/(LN((Strada!$D$5-Strada!$H$5)/(Strada!$F$5-Strada!$H$5))))/49.8329)^Blad1!$AG$33</f>
        <v>2184.9994100729191</v>
      </c>
    </row>
    <row r="20" spans="2:19" x14ac:dyDescent="0.2">
      <c r="B20" s="17"/>
      <c r="C20" s="77">
        <v>1200</v>
      </c>
      <c r="D20" s="55">
        <f>($C20/1000)*Blad1!$C$12*(((Strada!$D$5-Strada!$F$5)/(LN((Strada!$D$5-Strada!$H$5)/(Strada!$F$5-Strada!$H$5))))/49.8329)^Blad1!$D$12</f>
        <v>645.59975422964203</v>
      </c>
      <c r="E20" s="21">
        <f>($C20/1000)*Blad1!$E$12*(((Strada!$D$5-Strada!$F$5)/(LN((Strada!$D$5-Strada!$H$5)/(Strada!$F$5-Strada!$H$5))))/49.8329)^Blad1!$F$12</f>
        <v>785.99970014480618</v>
      </c>
      <c r="F20" s="21">
        <f>($C20/1000)*Blad1!$G$12*(((Strada!$D$5-Strada!$F$5)/(LN((Strada!$D$5-Strada!$H$5)/(Strada!$F$5-Strada!$H$5))))/49.8329)^Blad1!$H$12</f>
        <v>1307.999502770065</v>
      </c>
      <c r="G20" s="45">
        <f>($C20/1000)*Blad1!$I$12*(((Strada!$D$5-Strada!$F$5)/(LN((Strada!$D$5-Strada!$H$5)/(Strada!$F$5-Strada!$H$5))))/49.8329)^Blad1!$J$12</f>
        <v>1838.3993011410455</v>
      </c>
      <c r="H20" s="67"/>
      <c r="I20" s="67"/>
      <c r="J20" s="67"/>
      <c r="K20" s="67"/>
      <c r="L20" s="67"/>
      <c r="M20" s="67"/>
      <c r="N20" s="67"/>
      <c r="O20" s="77">
        <v>1200</v>
      </c>
      <c r="P20" s="90" t="s">
        <v>49</v>
      </c>
      <c r="Q20" s="81">
        <f>Blad1!AB14*(((Strada!$D$5-Strada!$F$5)/(LN((Strada!$D$5-Strada!$H$5)/(Strada!$F$5-Strada!$H$5))))/49.8329)^Blad1!$AC$33</f>
        <v>1085.9997067913914</v>
      </c>
      <c r="R20" s="81">
        <f>Blad1!AD14*(((Strada!$D$5-Strada!$F$5)/(LN((Strada!$D$5-Strada!$H$5)/(Strada!$F$5-Strada!$H$5))))/49.8329)^Blad1!$AE$33</f>
        <v>1807.9995118589645</v>
      </c>
      <c r="S20" s="81">
        <f>Blad1!AF14*(((Strada!$D$5-Strada!$F$5)/(LN((Strada!$D$5-Strada!$H$5)/(Strada!$F$5-Strada!$H$5))))/49.8329)^Blad1!$AG$33</f>
        <v>2337.9993687645238</v>
      </c>
    </row>
    <row r="21" spans="2:19" s="13" customFormat="1" x14ac:dyDescent="0.2">
      <c r="B21" s="17"/>
      <c r="C21" s="77">
        <v>1400</v>
      </c>
      <c r="D21" s="55">
        <f>($C21/1000)*Blad1!$C$12*(((Strada!$D$5-Strada!$F$5)/(LN((Strada!$D$5-Strada!$H$5)/(Strada!$F$5-Strada!$H$5))))/49.8329)^Blad1!$D$12</f>
        <v>753.19971326791551</v>
      </c>
      <c r="E21" s="21">
        <f>($C21/1000)*Blad1!$E$12*(((Strada!$D$5-Strada!$F$5)/(LN((Strada!$D$5-Strada!$H$5)/(Strada!$F$5-Strada!$H$5))))/49.8329)^Blad1!$F$12</f>
        <v>916.99965016894055</v>
      </c>
      <c r="F21" s="21">
        <f>($C21/1000)*Blad1!$G$12*(((Strada!$D$5-Strada!$F$5)/(LN((Strada!$D$5-Strada!$H$5)/(Strada!$F$5-Strada!$H$5))))/49.8329)^Blad1!$H$12</f>
        <v>1525.9994198984093</v>
      </c>
      <c r="G21" s="45">
        <f>($C21/1000)*Blad1!$I$12*(((Strada!$D$5-Strada!$F$5)/(LN((Strada!$D$5-Strada!$H$5)/(Strada!$F$5-Strada!$H$5))))/49.8329)^Blad1!$J$12</f>
        <v>2144.7991846645527</v>
      </c>
      <c r="H21" s="67"/>
      <c r="I21" s="67"/>
      <c r="J21" s="67"/>
      <c r="K21" s="67"/>
      <c r="L21" s="67"/>
      <c r="M21" s="67"/>
      <c r="N21" s="67"/>
      <c r="O21" s="77">
        <v>1400</v>
      </c>
      <c r="P21" s="90" t="s">
        <v>49</v>
      </c>
      <c r="Q21" s="81">
        <f>Blad1!AB15*(((Strada!$D$5-Strada!$F$5)/(LN((Strada!$D$5-Strada!$H$5)/(Strada!$F$5-Strada!$H$5))))/49.8329)^Blad1!$AC$33</f>
        <v>1216.9996714227655</v>
      </c>
      <c r="R21" s="81">
        <f>Blad1!AD15*(((Strada!$D$5-Strada!$F$5)/(LN((Strada!$D$5-Strada!$H$5)/(Strada!$F$5-Strada!$H$5))))/49.8329)^Blad1!$AE$33</f>
        <v>2025.9994530012511</v>
      </c>
      <c r="S21" s="81">
        <f>Blad1!AF15*(((Strada!$D$5-Strada!$F$5)/(LN((Strada!$D$5-Strada!$H$5)/(Strada!$F$5-Strada!$H$5))))/49.8329)^Blad1!$AG$33</f>
        <v>2644.9992858777441</v>
      </c>
    </row>
    <row r="22" spans="2:19" x14ac:dyDescent="0.2">
      <c r="B22" s="17"/>
      <c r="C22" s="77">
        <v>1600</v>
      </c>
      <c r="D22" s="55">
        <f>($C22/1000)*Blad1!$C$12*(((Strada!$D$5-Strada!$F$5)/(LN((Strada!$D$5-Strada!$H$5)/(Strada!$F$5-Strada!$H$5))))/49.8329)^Blad1!$D$12</f>
        <v>860.79967230618934</v>
      </c>
      <c r="E22" s="21">
        <f>($C22/1000)*Blad1!$E$12*(((Strada!$D$5-Strada!$F$5)/(LN((Strada!$D$5-Strada!$H$5)/(Strada!$F$5-Strada!$H$5))))/49.8329)^Blad1!$F$12</f>
        <v>1047.9996001930749</v>
      </c>
      <c r="F22" s="21">
        <f>($C22/1000)*Blad1!$G$12*(((Strada!$D$5-Strada!$F$5)/(LN((Strada!$D$5-Strada!$H$5)/(Strada!$F$5-Strada!$H$5))))/49.8329)^Blad1!$H$12</f>
        <v>1743.9993370267534</v>
      </c>
      <c r="G22" s="45">
        <f>($C22/1000)*Blad1!$I$12*(((Strada!$D$5-Strada!$F$5)/(LN((Strada!$D$5-Strada!$H$5)/(Strada!$F$5-Strada!$H$5))))/49.8329)^Blad1!$J$12</f>
        <v>2451.1990681880611</v>
      </c>
      <c r="H22" s="67"/>
      <c r="I22" s="67"/>
      <c r="J22" s="67"/>
      <c r="K22" s="67"/>
      <c r="L22" s="67"/>
      <c r="M22" s="67"/>
      <c r="N22" s="67"/>
      <c r="O22" s="77">
        <v>1600</v>
      </c>
      <c r="P22" s="90" t="s">
        <v>49</v>
      </c>
      <c r="Q22" s="81">
        <f>Blad1!AB16*(((Strada!$D$5-Strada!$F$5)/(LN((Strada!$D$5-Strada!$H$5)/(Strada!$F$5-Strada!$H$5))))/49.8329)^Blad1!$AC$33</f>
        <v>1647.9995550572862</v>
      </c>
      <c r="R22" s="81">
        <f>Blad1!AD16*(((Strada!$D$5-Strada!$F$5)/(LN((Strada!$D$5-Strada!$H$5)/(Strada!$F$5-Strada!$H$5))))/49.8329)^Blad1!$AE$33</f>
        <v>2743.9992591487826</v>
      </c>
      <c r="S22" s="81">
        <f>Blad1!AF16*(((Strada!$D$5-Strada!$F$5)/(LN((Strada!$D$5-Strada!$H$5)/(Strada!$F$5-Strada!$H$5))))/49.8329)^Blad1!$AG$33</f>
        <v>3450.9990682661983</v>
      </c>
    </row>
    <row r="23" spans="2:19" x14ac:dyDescent="0.2">
      <c r="B23" s="17"/>
      <c r="C23" s="77">
        <v>1800</v>
      </c>
      <c r="D23" s="55">
        <f>($C23/1000)*Blad1!$C$12*(((Strada!$D$5-Strada!$F$5)/(LN((Strada!$D$5-Strada!$H$5)/(Strada!$F$5-Strada!$H$5))))/49.8329)^Blad1!$D$12</f>
        <v>968.39963134446293</v>
      </c>
      <c r="E23" s="21">
        <f>($C23/1000)*Blad1!$E$12*(((Strada!$D$5-Strada!$F$5)/(LN((Strada!$D$5-Strada!$H$5)/(Strada!$F$5-Strada!$H$5))))/49.8329)^Blad1!$F$12</f>
        <v>1178.9995502172094</v>
      </c>
      <c r="F23" s="21">
        <f>($C23/1000)*Blad1!$G$12*(((Strada!$D$5-Strada!$F$5)/(LN((Strada!$D$5-Strada!$H$5)/(Strada!$F$5-Strada!$H$5))))/49.8329)^Blad1!$H$12</f>
        <v>1961.9992541550976</v>
      </c>
      <c r="G23" s="45">
        <f>($C23/1000)*Blad1!$I$12*(((Strada!$D$5-Strada!$F$5)/(LN((Strada!$D$5-Strada!$H$5)/(Strada!$F$5-Strada!$H$5))))/49.8329)^Blad1!$J$12</f>
        <v>2757.5989517115681</v>
      </c>
      <c r="H23" s="67"/>
      <c r="I23" s="67"/>
      <c r="J23" s="67"/>
      <c r="K23" s="67"/>
      <c r="L23" s="67"/>
      <c r="M23" s="67"/>
      <c r="N23" s="67"/>
      <c r="O23" s="77">
        <v>1800</v>
      </c>
      <c r="P23" s="90" t="s">
        <v>49</v>
      </c>
      <c r="Q23" s="81">
        <f>Blad1!AB17*(((Strada!$D$5-Strada!$F$5)/(LN((Strada!$D$5-Strada!$H$5)/(Strada!$F$5-Strada!$H$5))))/49.8329)^Blad1!$AC$33</f>
        <v>1778.9995196886605</v>
      </c>
      <c r="R23" s="81">
        <f>Blad1!AD17*(((Strada!$D$5-Strada!$F$5)/(LN((Strada!$D$5-Strada!$H$5)/(Strada!$F$5-Strada!$H$5))))/49.8329)^Blad1!$AE$33</f>
        <v>2961.999200291069</v>
      </c>
      <c r="S23" s="81">
        <f>Blad1!AF17*(((Strada!$D$5-Strada!$F$5)/(LN((Strada!$D$5-Strada!$H$5)/(Strada!$F$5-Strada!$H$5))))/49.8329)^Blad1!$AG$33</f>
        <v>3757.9989853794186</v>
      </c>
    </row>
    <row r="24" spans="2:19" x14ac:dyDescent="0.2">
      <c r="B24" s="17"/>
      <c r="C24" s="77">
        <v>2000</v>
      </c>
      <c r="D24" s="55">
        <f>($C24/1000)*Blad1!$C$12*(((Strada!$D$5-Strada!$F$5)/(LN((Strada!$D$5-Strada!$H$5)/(Strada!$F$5-Strada!$H$5))))/49.8329)^Blad1!$D$12</f>
        <v>1075.9995903827366</v>
      </c>
      <c r="E24" s="21">
        <f>($C24/1000)*Blad1!$E$12*(((Strada!$D$5-Strada!$F$5)/(LN((Strada!$D$5-Strada!$H$5)/(Strada!$F$5-Strada!$H$5))))/49.8329)^Blad1!$F$12</f>
        <v>1309.9995002413436</v>
      </c>
      <c r="F24" s="21">
        <f>($C24/1000)*Blad1!$G$12*(((Strada!$D$5-Strada!$F$5)/(LN((Strada!$D$5-Strada!$H$5)/(Strada!$F$5-Strada!$H$5))))/49.8329)^Blad1!$H$12</f>
        <v>2179.9991712834417</v>
      </c>
      <c r="G24" s="45">
        <f>($C24/1000)*Blad1!$I$12*(((Strada!$D$5-Strada!$F$5)/(LN((Strada!$D$5-Strada!$H$5)/(Strada!$F$5-Strada!$H$5))))/49.8329)^Blad1!$J$12</f>
        <v>3063.9988352350761</v>
      </c>
      <c r="H24" s="67"/>
      <c r="I24" s="67"/>
      <c r="J24" s="67"/>
      <c r="K24" s="67"/>
      <c r="L24" s="67"/>
      <c r="M24" s="67"/>
      <c r="N24" s="67"/>
      <c r="O24" s="77">
        <v>2000</v>
      </c>
      <c r="P24" s="90" t="s">
        <v>49</v>
      </c>
      <c r="Q24" s="81">
        <f>Blad1!AB18*(((Strada!$D$5-Strada!$F$5)/(LN((Strada!$D$5-Strada!$H$5)/(Strada!$F$5-Strada!$H$5))))/49.8329)^Blad1!$AC$33</f>
        <v>1909.9994843200345</v>
      </c>
      <c r="R24" s="81">
        <f>Blad1!AD18*(((Strada!$D$5-Strada!$F$5)/(LN((Strada!$D$5-Strada!$H$5)/(Strada!$F$5-Strada!$H$5))))/49.8329)^Blad1!$AE$33</f>
        <v>3179.9991414333558</v>
      </c>
      <c r="S24" s="81">
        <f>Blad1!AF18*(((Strada!$D$5-Strada!$F$5)/(LN((Strada!$D$5-Strada!$H$5)/(Strada!$F$5-Strada!$H$5))))/49.8329)^Blad1!$AG$33</f>
        <v>4063.9989027626284</v>
      </c>
    </row>
    <row r="25" spans="2:19" s="13" customFormat="1" x14ac:dyDescent="0.2">
      <c r="B25" s="17"/>
      <c r="C25" s="77">
        <v>2400</v>
      </c>
      <c r="D25" s="55">
        <f>($C25/1000)*Blad1!$C$12*(((Strada!$D$5-Strada!$F$5)/(LN((Strada!$D$5-Strada!$H$5)/(Strada!$F$5-Strada!$H$5))))/49.8329)^Blad1!$D$12</f>
        <v>1291.1995084592841</v>
      </c>
      <c r="E25" s="21">
        <f>($C25/1000)*Blad1!$E$12*(((Strada!$D$5-Strada!$F$5)/(LN((Strada!$D$5-Strada!$H$5)/(Strada!$F$5-Strada!$H$5))))/49.8329)^Blad1!$F$12</f>
        <v>1571.9994002896124</v>
      </c>
      <c r="F25" s="21">
        <f>($C25/1000)*Blad1!$G$12*(((Strada!$D$5-Strada!$F$5)/(LN((Strada!$D$5-Strada!$H$5)/(Strada!$F$5-Strada!$H$5))))/49.8329)^Blad1!$H$12</f>
        <v>2615.9990055401299</v>
      </c>
      <c r="G25" s="45">
        <f>($C25/1000)*Blad1!$I$12*(((Strada!$D$5-Strada!$F$5)/(LN((Strada!$D$5-Strada!$H$5)/(Strada!$F$5-Strada!$H$5))))/49.8329)^Blad1!$J$12</f>
        <v>3676.798602282091</v>
      </c>
      <c r="H25" s="67"/>
      <c r="I25" s="67"/>
      <c r="J25" s="67"/>
      <c r="K25" s="67"/>
      <c r="L25" s="67"/>
      <c r="M25" s="67"/>
      <c r="N25" s="67"/>
      <c r="O25" s="77">
        <v>2400</v>
      </c>
      <c r="P25" s="90" t="s">
        <v>49</v>
      </c>
      <c r="Q25" s="81">
        <f>Blad1!AB20*(((Strada!$D$5-Strada!$F$5)/(LN((Strada!$D$5-Strada!$H$5)/(Strada!$F$5-Strada!$H$5))))/49.8329)^Blad1!$AC$33</f>
        <v>2471.9993325859296</v>
      </c>
      <c r="R25" s="81">
        <f>Blad1!AD20*(((Strada!$D$5-Strada!$F$5)/(LN((Strada!$D$5-Strada!$H$5)/(Strada!$F$5-Strada!$H$5))))/49.8329)^Blad1!$AE$33</f>
        <v>4115.9988887231739</v>
      </c>
      <c r="S25" s="81">
        <f>Blad1!AF20*(((Strada!$D$5-Strada!$F$5)/(LN((Strada!$D$5-Strada!$H$5)/(Strada!$F$5-Strada!$H$5))))/49.8329)^Blad1!$AG$33</f>
        <v>5176.9986022643025</v>
      </c>
    </row>
    <row r="26" spans="2:19" x14ac:dyDescent="0.2">
      <c r="B26" s="17"/>
      <c r="C26" s="77">
        <v>2800</v>
      </c>
      <c r="D26" s="55">
        <f>($C26/1000)*Blad1!$C$12*(((Strada!$D$5-Strada!$F$5)/(LN((Strada!$D$5-Strada!$H$5)/(Strada!$F$5-Strada!$H$5))))/49.8329)^Blad1!$D$12</f>
        <v>1506.399426535831</v>
      </c>
      <c r="E26" s="21">
        <f>($C26/1000)*Blad1!$E$12*(((Strada!$D$5-Strada!$F$5)/(LN((Strada!$D$5-Strada!$H$5)/(Strada!$F$5-Strada!$H$5))))/49.8329)^Blad1!$F$12</f>
        <v>1833.9993003378811</v>
      </c>
      <c r="F26" s="21">
        <f>($C26/1000)*Blad1!$G$12*(((Strada!$D$5-Strada!$F$5)/(LN((Strada!$D$5-Strada!$H$5)/(Strada!$F$5-Strada!$H$5))))/49.8329)^Blad1!$H$12</f>
        <v>3051.9988397968186</v>
      </c>
      <c r="G26" s="45">
        <f>($C26/1000)*Blad1!$I$12*(((Strada!$D$5-Strada!$F$5)/(LN((Strada!$D$5-Strada!$H$5)/(Strada!$F$5-Strada!$H$5))))/49.8329)^Blad1!$J$12</f>
        <v>4289.5983693291055</v>
      </c>
      <c r="H26" s="67"/>
      <c r="I26" s="67"/>
      <c r="J26" s="67"/>
      <c r="K26" s="67"/>
      <c r="L26" s="67"/>
      <c r="M26" s="67"/>
      <c r="N26" s="67"/>
      <c r="O26" s="77">
        <v>2800</v>
      </c>
      <c r="P26" s="90" t="s">
        <v>49</v>
      </c>
      <c r="Q26" s="81">
        <f>Blad1!AB22*(((Strada!$D$5-Strada!$F$5)/(LN((Strada!$D$5-Strada!$H$5)/(Strada!$F$5-Strada!$H$5))))/49.8329)^Blad1!$AC$33</f>
        <v>2733.9992618486776</v>
      </c>
      <c r="R26" s="81">
        <f>Blad1!AD22*(((Strada!$D$5-Strada!$F$5)/(LN((Strada!$D$5-Strada!$H$5)/(Strada!$F$5-Strada!$H$5))))/49.8329)^Blad1!$AE$33</f>
        <v>4551.9987710077467</v>
      </c>
      <c r="S26" s="81">
        <f>Blad1!AF22*(((Strada!$D$5-Strada!$F$5)/(LN((Strada!$D$5-Strada!$H$5)/(Strada!$F$5-Strada!$H$5))))/49.8329)^Blad1!$AG$33</f>
        <v>5789.9984367607331</v>
      </c>
    </row>
    <row r="27" spans="2:19" s="13" customFormat="1" x14ac:dyDescent="0.2">
      <c r="B27" s="17"/>
      <c r="C27" s="69"/>
      <c r="D27" s="69"/>
      <c r="E27" s="69"/>
      <c r="F27" s="69"/>
      <c r="G27" s="69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9" ht="15.75" x14ac:dyDescent="0.25">
      <c r="B28" s="17"/>
      <c r="C28" s="68" t="s">
        <v>42</v>
      </c>
      <c r="D28" s="69"/>
      <c r="E28" s="69"/>
      <c r="F28" s="69"/>
      <c r="G28" s="69"/>
      <c r="H28" s="67"/>
      <c r="I28" s="78" t="s">
        <v>41</v>
      </c>
      <c r="J28" s="67"/>
      <c r="K28" s="79"/>
      <c r="L28" s="67"/>
      <c r="M28" s="67"/>
      <c r="N28" s="67"/>
      <c r="O28" s="78" t="s">
        <v>56</v>
      </c>
      <c r="P28" s="67"/>
      <c r="Q28" s="67"/>
    </row>
    <row r="29" spans="2:19" s="13" customFormat="1" x14ac:dyDescent="0.2">
      <c r="B29" s="1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9" ht="20.25" x14ac:dyDescent="0.3">
      <c r="B30" s="17"/>
      <c r="C30" s="99" t="s">
        <v>23</v>
      </c>
      <c r="D30" s="100"/>
      <c r="E30" s="100"/>
      <c r="F30" s="100"/>
      <c r="G30" s="101"/>
      <c r="H30" s="67"/>
      <c r="I30" s="99" t="s">
        <v>23</v>
      </c>
      <c r="J30" s="100"/>
      <c r="K30" s="100"/>
      <c r="L30" s="100"/>
      <c r="M30" s="101"/>
      <c r="N30" s="67"/>
      <c r="O30" s="120" t="s">
        <v>23</v>
      </c>
      <c r="P30" s="121"/>
      <c r="Q30" s="121"/>
      <c r="R30" s="121"/>
      <c r="S30" s="122"/>
    </row>
    <row r="31" spans="2:19" x14ac:dyDescent="0.2">
      <c r="B31" s="17"/>
      <c r="C31" s="71"/>
      <c r="D31" s="102" t="s">
        <v>12</v>
      </c>
      <c r="E31" s="103"/>
      <c r="F31" s="103"/>
      <c r="G31" s="104"/>
      <c r="H31" s="67"/>
      <c r="I31" s="71"/>
      <c r="J31" s="102" t="s">
        <v>12</v>
      </c>
      <c r="K31" s="103"/>
      <c r="L31" s="103"/>
      <c r="M31" s="104"/>
      <c r="N31" s="67"/>
      <c r="O31" s="94"/>
      <c r="P31" s="114" t="s">
        <v>54</v>
      </c>
      <c r="Q31" s="115"/>
      <c r="R31" s="115"/>
      <c r="S31" s="116"/>
    </row>
    <row r="32" spans="2:19" x14ac:dyDescent="0.2">
      <c r="C32" s="72"/>
      <c r="D32" s="105" t="s">
        <v>13</v>
      </c>
      <c r="E32" s="106"/>
      <c r="F32" s="106"/>
      <c r="G32" s="107"/>
      <c r="H32" s="67"/>
      <c r="I32" s="71"/>
      <c r="J32" s="105" t="s">
        <v>13</v>
      </c>
      <c r="K32" s="106"/>
      <c r="L32" s="106"/>
      <c r="M32" s="107"/>
      <c r="N32" s="67"/>
      <c r="O32" s="94"/>
      <c r="P32" s="117" t="s">
        <v>13</v>
      </c>
      <c r="Q32" s="118"/>
      <c r="R32" s="118"/>
      <c r="S32" s="119"/>
    </row>
    <row r="33" spans="2:19" s="13" customFormat="1" x14ac:dyDescent="0.2">
      <c r="B33" s="17"/>
      <c r="C33" s="73" t="s">
        <v>8</v>
      </c>
      <c r="D33" s="74">
        <v>85</v>
      </c>
      <c r="E33" s="75">
        <v>118</v>
      </c>
      <c r="F33" s="75">
        <v>168</v>
      </c>
      <c r="G33" s="76">
        <v>218</v>
      </c>
      <c r="H33" s="67"/>
      <c r="I33" s="80" t="s">
        <v>8</v>
      </c>
      <c r="J33" s="74">
        <v>85</v>
      </c>
      <c r="K33" s="75" t="s">
        <v>39</v>
      </c>
      <c r="L33" s="75" t="s">
        <v>38</v>
      </c>
      <c r="M33" s="76" t="s">
        <v>40</v>
      </c>
      <c r="N33" s="67"/>
      <c r="O33" s="95" t="s">
        <v>8</v>
      </c>
      <c r="P33" s="96" t="s">
        <v>51</v>
      </c>
      <c r="Q33" s="97" t="s">
        <v>39</v>
      </c>
      <c r="R33" s="97" t="s">
        <v>38</v>
      </c>
      <c r="S33" s="98" t="s">
        <v>40</v>
      </c>
    </row>
    <row r="34" spans="2:19" s="13" customFormat="1" x14ac:dyDescent="0.2">
      <c r="B34" s="17"/>
      <c r="C34" s="77">
        <v>500</v>
      </c>
      <c r="D34" s="81">
        <f>($C34/1000)*Blad1!$C$33*(((Strada!$D$5-Strada!$F$5)/(LN((Strada!$D$5-Strada!$H$5)/(Strada!$F$5-Strada!$H$5))))/49.8329)^Blad1!$D$33</f>
        <v>394.99985144232943</v>
      </c>
      <c r="E34" s="55">
        <f>($C34/1000)*Blad1!$E$33*(((Strada!$D$5-Strada!$F$5)/(LN((Strada!$D$5-Strada!$H$5)/(Strada!$F$5-Strada!$H$5))))/49.8329)^Blad1!$F$33</f>
        <v>448.99983040582799</v>
      </c>
      <c r="F34" s="55">
        <f>($C34/1000)*Blad1!$G$33*(((Strada!$D$5-Strada!$F$5)/(LN((Strada!$D$5-Strada!$H$5)/(Strada!$F$5-Strada!$H$5))))/49.8329)^Blad1!$H$33</f>
        <v>734.99972416523087</v>
      </c>
      <c r="G34" s="56">
        <f>($C34/1000)*Blad1!$I$33*(((Strada!$D$5-Strada!$F$5)/(LN((Strada!$D$5-Strada!$H$5)/(Strada!$F$5-Strada!$H$5))))/49.8329)^Blad1!$J$33</f>
        <v>1029.9996134560379</v>
      </c>
      <c r="H34" s="67"/>
      <c r="I34" s="77">
        <v>500</v>
      </c>
      <c r="J34" s="81">
        <f>($C34/1000)*Blad1!$C$33*(((Strada!$D$5-Strada!$F$5)/(LN((Strada!$D$5-Strada!$H$5)/(Strada!$F$5-Strada!$H$5))))/49.8329)^Blad1!$D$33</f>
        <v>394.99985144232943</v>
      </c>
      <c r="K34" s="55">
        <f>($C34/1000)*Blad1!$Q$33*(((Strada!$D$5-Strada!$F$5)/(LN((Strada!$D$5-Strada!$H$5)/(Strada!$F$5-Strada!$H$5))))/49.8329)^Blad1!$R$33</f>
        <v>597.99976750664632</v>
      </c>
      <c r="L34" s="55">
        <f>($C34/1000)*Blad1!$S$33*(((Strada!$D$5-Strada!$F$5)/(LN((Strada!$D$5-Strada!$H$5)/(Strada!$F$5-Strada!$H$5))))/49.8329)^Blad1!$T$33</f>
        <v>796.49968646201057</v>
      </c>
      <c r="M34" s="56">
        <f>($C34/1000)*Blad1!$U$33*(((Strada!$D$5-Strada!$F$5)/(LN((Strada!$D$5-Strada!$H$5)/(Strada!$F$5-Strada!$H$5))))/49.8329)^Blad1!$V$33</f>
        <v>1056.999579922267</v>
      </c>
      <c r="N34" s="67"/>
      <c r="O34" s="77">
        <v>500</v>
      </c>
      <c r="P34" s="90" t="s">
        <v>49</v>
      </c>
      <c r="Q34" s="91" t="s">
        <v>49</v>
      </c>
      <c r="R34" s="91" t="s">
        <v>49</v>
      </c>
      <c r="S34" s="92" t="s">
        <v>49</v>
      </c>
    </row>
    <row r="35" spans="2:19" s="13" customFormat="1" x14ac:dyDescent="0.2">
      <c r="B35" s="17"/>
      <c r="C35" s="77">
        <v>600</v>
      </c>
      <c r="D35" s="81">
        <f>($C35/1000)*Blad1!$C$33*(((Strada!$D$5-Strada!$F$5)/(LN((Strada!$D$5-Strada!$H$5)/(Strada!$F$5-Strada!$H$5))))/49.8329)^Blad1!$D$33</f>
        <v>473.9998217307953</v>
      </c>
      <c r="E35" s="21">
        <f>($C35/1000)*Blad1!$E$33*(((Strada!$D$5-Strada!$F$5)/(LN((Strada!$D$5-Strada!$H$5)/(Strada!$F$5-Strada!$H$5))))/49.8329)^Blad1!$F$33</f>
        <v>538.7997964869935</v>
      </c>
      <c r="F35" s="21">
        <f>($C35/1000)*Blad1!$G$33*(((Strada!$D$5-Strada!$F$5)/(LN((Strada!$D$5-Strada!$H$5)/(Strada!$F$5-Strada!$H$5))))/49.8329)^Blad1!$H$33</f>
        <v>881.999668998277</v>
      </c>
      <c r="G35" s="45">
        <f>($C35/1000)*Blad1!$I$33*(((Strada!$D$5-Strada!$F$5)/(LN((Strada!$D$5-Strada!$H$5)/(Strada!$F$5-Strada!$H$5))))/49.8329)^Blad1!$J$33</f>
        <v>1235.9995361472454</v>
      </c>
      <c r="H35" s="67"/>
      <c r="I35" s="77">
        <v>600</v>
      </c>
      <c r="J35" s="81">
        <f>($C35/1000)*Blad1!$C$33*(((Strada!$D$5-Strada!$F$5)/(LN((Strada!$D$5-Strada!$H$5)/(Strada!$F$5-Strada!$H$5))))/49.8329)^Blad1!$D$33</f>
        <v>473.9998217307953</v>
      </c>
      <c r="K35" s="55">
        <f>($C35/1000)*Blad1!$Q$33*(((Strada!$D$5-Strada!$F$5)/(LN((Strada!$D$5-Strada!$H$5)/(Strada!$F$5-Strada!$H$5))))/49.8329)^Blad1!$R$33</f>
        <v>717.59972100797563</v>
      </c>
      <c r="L35" s="55">
        <f>($C35/1000)*Blad1!$S$33*(((Strada!$D$5-Strada!$F$5)/(LN((Strada!$D$5-Strada!$H$5)/(Strada!$F$5-Strada!$H$5))))/49.8329)^Blad1!$T$33</f>
        <v>955.79962375441266</v>
      </c>
      <c r="M35" s="56">
        <f>($C35/1000)*Blad1!$U$33*(((Strada!$D$5-Strada!$F$5)/(LN((Strada!$D$5-Strada!$H$5)/(Strada!$F$5-Strada!$H$5))))/49.8329)^Blad1!$V$33</f>
        <v>1268.3994959067204</v>
      </c>
      <c r="N35" s="67"/>
      <c r="O35" s="77">
        <v>600</v>
      </c>
      <c r="P35" s="81">
        <f>Blad1!Z29*(((Strada!$D$5-Strada!$F$5)/(LN((Strada!$D$5-Strada!$H$5)/(Strada!$F$5-Strada!$H$5))))/49.8329)^Blad1!$AA$33</f>
        <v>608.99983557638791</v>
      </c>
      <c r="Q35" s="81">
        <f>Blad1!AB29*(((Strada!$D$5-Strada!$F$5)/(LN((Strada!$D$5-Strada!$H$5)/(Strada!$F$5-Strada!$H$5))))/49.8329)^Blad1!$AC$33</f>
        <v>1017.999725150678</v>
      </c>
      <c r="R35" s="81">
        <f>Blad1!AD29*(((Strada!$D$5-Strada!$F$5)/(LN((Strada!$D$5-Strada!$H$5)/(Strada!$F$5-Strada!$H$5))))/49.8329)^Blad1!$AE$33</f>
        <v>1435.9996122950627</v>
      </c>
      <c r="S35" s="81">
        <f>Blad1!AF29*(((Strada!$D$5-Strada!$F$5)/(LN((Strada!$D$5-Strada!$H$5)/(Strada!$F$5-Strada!$H$5))))/49.8329)^Blad1!$AG$33</f>
        <v>1747.9995280583353</v>
      </c>
    </row>
    <row r="36" spans="2:19" s="13" customFormat="1" x14ac:dyDescent="0.2">
      <c r="B36" s="17"/>
      <c r="C36" s="77">
        <v>700</v>
      </c>
      <c r="D36" s="81">
        <f>($C36/1000)*Blad1!$C$33*(((Strada!$D$5-Strada!$F$5)/(LN((Strada!$D$5-Strada!$H$5)/(Strada!$F$5-Strada!$H$5))))/49.8329)^Blad1!$D$33</f>
        <v>552.99979201926124</v>
      </c>
      <c r="E36" s="21">
        <f>($C36/1000)*Blad1!$E$33*(((Strada!$D$5-Strada!$F$5)/(LN((Strada!$D$5-Strada!$H$5)/(Strada!$F$5-Strada!$H$5))))/49.8329)^Blad1!$F$33</f>
        <v>628.59976256815912</v>
      </c>
      <c r="F36" s="21">
        <f>($C36/1000)*Blad1!$G$33*(((Strada!$D$5-Strada!$F$5)/(LN((Strada!$D$5-Strada!$H$5)/(Strada!$F$5-Strada!$H$5))))/49.8329)^Blad1!$H$33</f>
        <v>1028.9996138313231</v>
      </c>
      <c r="G36" s="45">
        <f>($C36/1000)*Blad1!$I$33*(((Strada!$D$5-Strada!$F$5)/(LN((Strada!$D$5-Strada!$H$5)/(Strada!$F$5-Strada!$H$5))))/49.8329)^Blad1!$J$33</f>
        <v>1441.9994588384529</v>
      </c>
      <c r="H36" s="67"/>
      <c r="I36" s="77">
        <v>700</v>
      </c>
      <c r="J36" s="81">
        <f>($C36/1000)*Blad1!$C$33*(((Strada!$D$5-Strada!$F$5)/(LN((Strada!$D$5-Strada!$H$5)/(Strada!$F$5-Strada!$H$5))))/49.8329)^Blad1!$D$33</f>
        <v>552.99979201926124</v>
      </c>
      <c r="K36" s="55">
        <f>($C36/1000)*Blad1!$Q$33*(((Strada!$D$5-Strada!$F$5)/(LN((Strada!$D$5-Strada!$H$5)/(Strada!$F$5-Strada!$H$5))))/49.8329)^Blad1!$R$33</f>
        <v>837.19967450930471</v>
      </c>
      <c r="L36" s="55">
        <f>($C36/1000)*Blad1!$S$33*(((Strada!$D$5-Strada!$F$5)/(LN((Strada!$D$5-Strada!$H$5)/(Strada!$F$5-Strada!$H$5))))/49.8329)^Blad1!$T$33</f>
        <v>1115.0995610468146</v>
      </c>
      <c r="M36" s="56">
        <f>($C36/1000)*Blad1!$U$33*(((Strada!$D$5-Strada!$F$5)/(LN((Strada!$D$5-Strada!$H$5)/(Strada!$F$5-Strada!$H$5))))/49.8329)^Blad1!$V$33</f>
        <v>1479.7994118911738</v>
      </c>
      <c r="N36" s="67"/>
      <c r="O36" s="77">
        <v>700</v>
      </c>
      <c r="P36" s="81">
        <f>Blad1!Z30*(((Strada!$D$5-Strada!$F$5)/(LN((Strada!$D$5-Strada!$H$5)/(Strada!$F$5-Strada!$H$5))))/49.8329)^Blad1!$AA$33</f>
        <v>687.99981424721659</v>
      </c>
      <c r="Q36" s="81">
        <f>Blad1!AB30*(((Strada!$D$5-Strada!$F$5)/(LN((Strada!$D$5-Strada!$H$5)/(Strada!$F$5-Strada!$H$5))))/49.8329)^Blad1!$AC$33</f>
        <v>1136.9996930219263</v>
      </c>
      <c r="R36" s="81">
        <f>Blad1!AD30*(((Strada!$D$5-Strada!$F$5)/(LN((Strada!$D$5-Strada!$H$5)/(Strada!$F$5-Strada!$H$5))))/49.8329)^Blad1!$AE$33</f>
        <v>1594.9995693667304</v>
      </c>
      <c r="S36" s="81">
        <f>Blad1!AF30*(((Strada!$D$5-Strada!$F$5)/(LN((Strada!$D$5-Strada!$H$5)/(Strada!$F$5-Strada!$H$5))))/49.8329)^Blad1!$AG$33</f>
        <v>1959.9994708205588</v>
      </c>
    </row>
    <row r="37" spans="2:19" s="13" customFormat="1" x14ac:dyDescent="0.2">
      <c r="B37" s="17"/>
      <c r="C37" s="77">
        <v>800</v>
      </c>
      <c r="D37" s="81">
        <f>($C37/1000)*Blad1!$C$33*(((Strada!$D$5-Strada!$F$5)/(LN((Strada!$D$5-Strada!$H$5)/(Strada!$F$5-Strada!$H$5))))/49.8329)^Blad1!$D$33</f>
        <v>631.99976230772711</v>
      </c>
      <c r="E37" s="21">
        <f>($C37/1000)*Blad1!$E$33*(((Strada!$D$5-Strada!$F$5)/(LN((Strada!$D$5-Strada!$H$5)/(Strada!$F$5-Strada!$H$5))))/49.8329)^Blad1!$F$33</f>
        <v>718.39972864932486</v>
      </c>
      <c r="F37" s="21">
        <f>($C37/1000)*Blad1!$G$33*(((Strada!$D$5-Strada!$F$5)/(LN((Strada!$D$5-Strada!$H$5)/(Strada!$F$5-Strada!$H$5))))/49.8329)^Blad1!$H$33</f>
        <v>1175.9995586643693</v>
      </c>
      <c r="G37" s="45">
        <f>($C37/1000)*Blad1!$I$33*(((Strada!$D$5-Strada!$F$5)/(LN((Strada!$D$5-Strada!$H$5)/(Strada!$F$5-Strada!$H$5))))/49.8329)^Blad1!$J$33</f>
        <v>1647.9993815296605</v>
      </c>
      <c r="H37" s="67"/>
      <c r="I37" s="77">
        <v>800</v>
      </c>
      <c r="J37" s="81">
        <f>($C37/1000)*Blad1!$C$33*(((Strada!$D$5-Strada!$F$5)/(LN((Strada!$D$5-Strada!$H$5)/(Strada!$F$5-Strada!$H$5))))/49.8329)^Blad1!$D$33</f>
        <v>631.99976230772711</v>
      </c>
      <c r="K37" s="55">
        <f>($C37/1000)*Blad1!$Q$33*(((Strada!$D$5-Strada!$F$5)/(LN((Strada!$D$5-Strada!$H$5)/(Strada!$F$5-Strada!$H$5))))/49.8329)^Blad1!$R$33</f>
        <v>956.79962801063414</v>
      </c>
      <c r="L37" s="55">
        <f>($C37/1000)*Blad1!$S$33*(((Strada!$D$5-Strada!$F$5)/(LN((Strada!$D$5-Strada!$H$5)/(Strada!$F$5-Strada!$H$5))))/49.8329)^Blad1!$T$33</f>
        <v>1274.399498339217</v>
      </c>
      <c r="M37" s="56">
        <f>($C37/1000)*Blad1!$U$33*(((Strada!$D$5-Strada!$F$5)/(LN((Strada!$D$5-Strada!$H$5)/(Strada!$F$5-Strada!$H$5))))/49.8329)^Blad1!$V$33</f>
        <v>1691.1993278756272</v>
      </c>
      <c r="N37" s="67"/>
      <c r="O37" s="77">
        <v>800</v>
      </c>
      <c r="P37" s="81">
        <f>Blad1!Z31*(((Strada!$D$5-Strada!$F$5)/(LN((Strada!$D$5-Strada!$H$5)/(Strada!$F$5-Strada!$H$5))))/49.8329)^Blad1!$AA$33</f>
        <v>766.99979291804527</v>
      </c>
      <c r="Q37" s="81">
        <f>Blad1!AB31*(((Strada!$D$5-Strada!$F$5)/(LN((Strada!$D$5-Strada!$H$5)/(Strada!$F$5-Strada!$H$5))))/49.8329)^Blad1!$AC$33</f>
        <v>1256.999660623185</v>
      </c>
      <c r="R37" s="81">
        <f>Blad1!AD31*(((Strada!$D$5-Strada!$F$5)/(LN((Strada!$D$5-Strada!$H$5)/(Strada!$F$5-Strada!$H$5))))/49.8329)^Blad1!$AE$33</f>
        <v>1753.9995264383981</v>
      </c>
      <c r="S37" s="81">
        <f>Blad1!AF31*(((Strada!$D$5-Strada!$F$5)/(LN((Strada!$D$5-Strada!$H$5)/(Strada!$F$5-Strada!$H$5))))/49.8329)^Blad1!$AG$33</f>
        <v>2170.9994138527722</v>
      </c>
    </row>
    <row r="38" spans="2:19" s="13" customFormat="1" x14ac:dyDescent="0.2">
      <c r="B38" s="17"/>
      <c r="C38" s="77">
        <v>900</v>
      </c>
      <c r="D38" s="81">
        <f>($C38/1000)*Blad1!$C$33*(((Strada!$D$5-Strada!$F$5)/(LN((Strada!$D$5-Strada!$H$5)/(Strada!$F$5-Strada!$H$5))))/49.8329)^Blad1!$D$33</f>
        <v>710.99973259619298</v>
      </c>
      <c r="E38" s="21">
        <f>($C38/1000)*Blad1!$E$33*(((Strada!$D$5-Strada!$F$5)/(LN((Strada!$D$5-Strada!$H$5)/(Strada!$F$5-Strada!$H$5))))/49.8329)^Blad1!$F$33</f>
        <v>808.19969473049048</v>
      </c>
      <c r="F38" s="21">
        <f>($C38/1000)*Blad1!$G$33*(((Strada!$D$5-Strada!$F$5)/(LN((Strada!$D$5-Strada!$H$5)/(Strada!$F$5-Strada!$H$5))))/49.8329)^Blad1!$H$33</f>
        <v>1322.9995034974156</v>
      </c>
      <c r="G38" s="45">
        <f>($C38/1000)*Blad1!$I$33*(((Strada!$D$5-Strada!$F$5)/(LN((Strada!$D$5-Strada!$H$5)/(Strada!$F$5-Strada!$H$5))))/49.8329)^Blad1!$J$33</f>
        <v>1853.999304220868</v>
      </c>
      <c r="H38" s="67"/>
      <c r="I38" s="77">
        <v>900</v>
      </c>
      <c r="J38" s="81">
        <f>($C38/1000)*Blad1!$C$33*(((Strada!$D$5-Strada!$F$5)/(LN((Strada!$D$5-Strada!$H$5)/(Strada!$F$5-Strada!$H$5))))/49.8329)^Blad1!$D$33</f>
        <v>710.99973259619298</v>
      </c>
      <c r="K38" s="55">
        <f>($C38/1000)*Blad1!$Q$33*(((Strada!$D$5-Strada!$F$5)/(LN((Strada!$D$5-Strada!$H$5)/(Strada!$F$5-Strada!$H$5))))/49.8329)^Blad1!$R$33</f>
        <v>1076.3995815119633</v>
      </c>
      <c r="L38" s="55">
        <f>($C38/1000)*Blad1!$S$33*(((Strada!$D$5-Strada!$F$5)/(LN((Strada!$D$5-Strada!$H$5)/(Strada!$F$5-Strada!$H$5))))/49.8329)^Blad1!$T$33</f>
        <v>1433.6994356316191</v>
      </c>
      <c r="M38" s="56">
        <f>($C38/1000)*Blad1!$U$33*(((Strada!$D$5-Strada!$F$5)/(LN((Strada!$D$5-Strada!$H$5)/(Strada!$F$5-Strada!$H$5))))/49.8329)^Blad1!$V$33</f>
        <v>1902.5992438600808</v>
      </c>
      <c r="N38" s="67"/>
      <c r="O38" s="77">
        <v>900</v>
      </c>
      <c r="P38" s="81">
        <f>Blad1!Z32*(((Strada!$D$5-Strada!$F$5)/(LN((Strada!$D$5-Strada!$H$5)/(Strada!$F$5-Strada!$H$5))))/49.8329)^Blad1!$AA$33</f>
        <v>980.99973514029</v>
      </c>
      <c r="Q38" s="81">
        <f>Blad1!AB32*(((Strada!$D$5-Strada!$F$5)/(LN((Strada!$D$5-Strada!$H$5)/(Strada!$F$5-Strada!$H$5))))/49.8329)^Blad1!$AC$33</f>
        <v>1675.9995474975799</v>
      </c>
      <c r="R38" s="81">
        <f>Blad1!AD32*(((Strada!$D$5-Strada!$F$5)/(LN((Strada!$D$5-Strada!$H$5)/(Strada!$F$5-Strada!$H$5))))/49.8329)^Blad1!$AE$33</f>
        <v>2393.9993536451111</v>
      </c>
      <c r="S38" s="81">
        <f>Blad1!AF32*(((Strada!$D$5-Strada!$F$5)/(LN((Strada!$D$5-Strada!$H$5)/(Strada!$F$5-Strada!$H$5))))/49.8329)^Blad1!$AG$33</f>
        <v>2862.9992270200305</v>
      </c>
    </row>
    <row r="39" spans="2:19" s="13" customFormat="1" x14ac:dyDescent="0.2">
      <c r="B39" s="17"/>
      <c r="C39" s="77">
        <v>1000</v>
      </c>
      <c r="D39" s="81">
        <f>($C39/1000)*Blad1!$C$33*(((Strada!$D$5-Strada!$F$5)/(LN((Strada!$D$5-Strada!$H$5)/(Strada!$F$5-Strada!$H$5))))/49.8329)^Blad1!$D$33</f>
        <v>789.99970288465886</v>
      </c>
      <c r="E39" s="21">
        <f>($C39/1000)*Blad1!$E$33*(((Strada!$D$5-Strada!$F$5)/(LN((Strada!$D$5-Strada!$H$5)/(Strada!$F$5-Strada!$H$5))))/49.8329)^Blad1!$F$33</f>
        <v>897.99966081165599</v>
      </c>
      <c r="F39" s="21">
        <f>($C39/1000)*Blad1!$G$33*(((Strada!$D$5-Strada!$F$5)/(LN((Strada!$D$5-Strada!$H$5)/(Strada!$F$5-Strada!$H$5))))/49.8329)^Blad1!$H$33</f>
        <v>1469.9994483304617</v>
      </c>
      <c r="G39" s="45">
        <f>($C39/1000)*Blad1!$I$33*(((Strada!$D$5-Strada!$F$5)/(LN((Strada!$D$5-Strada!$H$5)/(Strada!$F$5-Strada!$H$5))))/49.8329)^Blad1!$J$33</f>
        <v>2059.9992269120758</v>
      </c>
      <c r="H39" s="67"/>
      <c r="I39" s="77">
        <v>1000</v>
      </c>
      <c r="J39" s="81">
        <f>($C39/1000)*Blad1!$C$33*(((Strada!$D$5-Strada!$F$5)/(LN((Strada!$D$5-Strada!$H$5)/(Strada!$F$5-Strada!$H$5))))/49.8329)^Blad1!$D$33</f>
        <v>789.99970288465886</v>
      </c>
      <c r="K39" s="55">
        <f>($C39/1000)*Blad1!$Q$33*(((Strada!$D$5-Strada!$F$5)/(LN((Strada!$D$5-Strada!$H$5)/(Strada!$F$5-Strada!$H$5))))/49.8329)^Blad1!$R$33</f>
        <v>1195.9995350132926</v>
      </c>
      <c r="L39" s="55">
        <f>($C39/1000)*Blad1!$S$33*(((Strada!$D$5-Strada!$F$5)/(LN((Strada!$D$5-Strada!$H$5)/(Strada!$F$5-Strada!$H$5))))/49.8329)^Blad1!$T$33</f>
        <v>1592.9993729240211</v>
      </c>
      <c r="M39" s="56">
        <f>($C39/1000)*Blad1!$U$33*(((Strada!$D$5-Strada!$F$5)/(LN((Strada!$D$5-Strada!$H$5)/(Strada!$F$5-Strada!$H$5))))/49.8329)^Blad1!$V$33</f>
        <v>2113.999159844534</v>
      </c>
      <c r="N39" s="67"/>
      <c r="O39" s="77">
        <v>1000</v>
      </c>
      <c r="P39" s="81">
        <f>Blad1!Z33*(((Strada!$D$5-Strada!$F$5)/(LN((Strada!$D$5-Strada!$H$5)/(Strada!$F$5-Strada!$H$5))))/49.8329)^Blad1!$AA$33</f>
        <v>1059.9997138111187</v>
      </c>
      <c r="Q39" s="81">
        <f>Blad1!AB33*(((Strada!$D$5-Strada!$F$5)/(LN((Strada!$D$5-Strada!$H$5)/(Strada!$F$5-Strada!$H$5))))/49.8329)^Blad1!$AC$33</f>
        <v>1795.9995150988386</v>
      </c>
      <c r="R39" s="81">
        <f>Blad1!AD33*(((Strada!$D$5-Strada!$F$5)/(LN((Strada!$D$5-Strada!$H$5)/(Strada!$F$5-Strada!$H$5))))/49.8329)^Blad1!$AE$33</f>
        <v>2552.9993107167788</v>
      </c>
      <c r="S39" s="81">
        <f>Blad1!AF33*(((Strada!$D$5-Strada!$F$5)/(LN((Strada!$D$5-Strada!$H$5)/(Strada!$F$5-Strada!$H$5))))/49.8329)^Blad1!$AG$33</f>
        <v>3073.9991700522442</v>
      </c>
    </row>
    <row r="40" spans="2:19" s="13" customFormat="1" x14ac:dyDescent="0.2">
      <c r="B40" s="17"/>
      <c r="C40" s="77">
        <v>1100</v>
      </c>
      <c r="D40" s="81">
        <f>($C40/1000)*Blad1!$C$33*(((Strada!$D$5-Strada!$F$5)/(LN((Strada!$D$5-Strada!$H$5)/(Strada!$F$5-Strada!$H$5))))/49.8329)^Blad1!$D$33</f>
        <v>868.99967317312485</v>
      </c>
      <c r="E40" s="21">
        <f>($C40/1000)*Blad1!$E$33*(((Strada!$D$5-Strada!$F$5)/(LN((Strada!$D$5-Strada!$H$5)/(Strada!$F$5-Strada!$H$5))))/49.8329)^Blad1!$F$33</f>
        <v>987.79962689282161</v>
      </c>
      <c r="F40" s="21">
        <f>($C40/1000)*Blad1!$G$33*(((Strada!$D$5-Strada!$F$5)/(LN((Strada!$D$5-Strada!$H$5)/(Strada!$F$5-Strada!$H$5))))/49.8329)^Blad1!$H$33</f>
        <v>1616.9993931635081</v>
      </c>
      <c r="G40" s="45">
        <f>($C40/1000)*Blad1!$I$33*(((Strada!$D$5-Strada!$F$5)/(LN((Strada!$D$5-Strada!$H$5)/(Strada!$F$5-Strada!$H$5))))/49.8329)^Blad1!$J$33</f>
        <v>2265.9991496032831</v>
      </c>
      <c r="H40" s="67"/>
      <c r="I40" s="77">
        <v>1100</v>
      </c>
      <c r="J40" s="81">
        <f>($C40/1000)*Blad1!$C$33*(((Strada!$D$5-Strada!$F$5)/(LN((Strada!$D$5-Strada!$H$5)/(Strada!$F$5-Strada!$H$5))))/49.8329)^Blad1!$D$33</f>
        <v>868.99967317312485</v>
      </c>
      <c r="K40" s="55">
        <f>($C40/1000)*Blad1!$Q$33*(((Strada!$D$5-Strada!$F$5)/(LN((Strada!$D$5-Strada!$H$5)/(Strada!$F$5-Strada!$H$5))))/49.8329)^Blad1!$R$33</f>
        <v>1315.599488514622</v>
      </c>
      <c r="L40" s="55">
        <f>($C40/1000)*Blad1!$S$33*(((Strada!$D$5-Strada!$F$5)/(LN((Strada!$D$5-Strada!$H$5)/(Strada!$F$5-Strada!$H$5))))/49.8329)^Blad1!$T$33</f>
        <v>1752.2993102164235</v>
      </c>
      <c r="M40" s="56">
        <f>($C40/1000)*Blad1!$U$33*(((Strada!$D$5-Strada!$F$5)/(LN((Strada!$D$5-Strada!$H$5)/(Strada!$F$5-Strada!$H$5))))/49.8329)^Blad1!$V$33</f>
        <v>2325.3990758289874</v>
      </c>
      <c r="N40" s="67"/>
      <c r="O40" s="77">
        <v>1100</v>
      </c>
      <c r="P40" s="81">
        <f>Blad1!Z34*(((Strada!$D$5-Strada!$F$5)/(LN((Strada!$D$5-Strada!$H$5)/(Strada!$F$5-Strada!$H$5))))/49.8329)^Blad1!$AA$33</f>
        <v>1138.9996924819472</v>
      </c>
      <c r="Q40" s="81">
        <f>Blad1!AB34*(((Strada!$D$5-Strada!$F$5)/(LN((Strada!$D$5-Strada!$H$5)/(Strada!$F$5-Strada!$H$5))))/49.8329)^Blad1!$AC$33</f>
        <v>1915.9994827000974</v>
      </c>
      <c r="R40" s="81">
        <f>Blad1!AD34*(((Strada!$D$5-Strada!$F$5)/(LN((Strada!$D$5-Strada!$H$5)/(Strada!$F$5-Strada!$H$5))))/49.8329)^Blad1!$AE$33</f>
        <v>2711.999267788447</v>
      </c>
      <c r="S40" s="81">
        <f>Blad1!AF34*(((Strada!$D$5-Strada!$F$5)/(LN((Strada!$D$5-Strada!$H$5)/(Strada!$F$5-Strada!$H$5))))/49.8329)^Blad1!$AG$33</f>
        <v>3284.9991130844573</v>
      </c>
    </row>
    <row r="41" spans="2:19" s="13" customFormat="1" x14ac:dyDescent="0.2">
      <c r="B41" s="17"/>
      <c r="C41" s="77">
        <v>1200</v>
      </c>
      <c r="D41" s="81">
        <f>($C41/1000)*Blad1!$C$33*(((Strada!$D$5-Strada!$F$5)/(LN((Strada!$D$5-Strada!$H$5)/(Strada!$F$5-Strada!$H$5))))/49.8329)^Blad1!$D$33</f>
        <v>947.99964346159061</v>
      </c>
      <c r="E41" s="21">
        <f>($C41/1000)*Blad1!$E$33*(((Strada!$D$5-Strada!$F$5)/(LN((Strada!$D$5-Strada!$H$5)/(Strada!$F$5-Strada!$H$5))))/49.8329)^Blad1!$F$33</f>
        <v>1077.599592973987</v>
      </c>
      <c r="F41" s="21">
        <f>($C41/1000)*Blad1!$G$33*(((Strada!$D$5-Strada!$F$5)/(LN((Strada!$D$5-Strada!$H$5)/(Strada!$F$5-Strada!$H$5))))/49.8329)^Blad1!$H$33</f>
        <v>1763.999337996554</v>
      </c>
      <c r="G41" s="45">
        <f>($C41/1000)*Blad1!$I$33*(((Strada!$D$5-Strada!$F$5)/(LN((Strada!$D$5-Strada!$H$5)/(Strada!$F$5-Strada!$H$5))))/49.8329)^Blad1!$J$33</f>
        <v>2471.9990722944908</v>
      </c>
      <c r="H41" s="67"/>
      <c r="I41" s="77">
        <v>1200</v>
      </c>
      <c r="J41" s="81">
        <f>($C41/1000)*Blad1!$C$33*(((Strada!$D$5-Strada!$F$5)/(LN((Strada!$D$5-Strada!$H$5)/(Strada!$F$5-Strada!$H$5))))/49.8329)^Blad1!$D$33</f>
        <v>947.99964346159061</v>
      </c>
      <c r="K41" s="55">
        <f>($C41/1000)*Blad1!$Q$33*(((Strada!$D$5-Strada!$F$5)/(LN((Strada!$D$5-Strada!$H$5)/(Strada!$F$5-Strada!$H$5))))/49.8329)^Blad1!$R$33</f>
        <v>1435.1994420159513</v>
      </c>
      <c r="L41" s="55">
        <f>($C41/1000)*Blad1!$S$33*(((Strada!$D$5-Strada!$F$5)/(LN((Strada!$D$5-Strada!$H$5)/(Strada!$F$5-Strada!$H$5))))/49.8329)^Blad1!$T$33</f>
        <v>1911.5992475088253</v>
      </c>
      <c r="M41" s="56">
        <f>($C41/1000)*Blad1!$U$33*(((Strada!$D$5-Strada!$F$5)/(LN((Strada!$D$5-Strada!$H$5)/(Strada!$F$5-Strada!$H$5))))/49.8329)^Blad1!$V$33</f>
        <v>2536.7989918134408</v>
      </c>
      <c r="N41" s="67"/>
      <c r="O41" s="77">
        <v>1200</v>
      </c>
      <c r="P41" s="81">
        <f>Blad1!Z35*(((Strada!$D$5-Strada!$F$5)/(LN((Strada!$D$5-Strada!$H$5)/(Strada!$F$5-Strada!$H$5))))/49.8329)^Blad1!$AA$33</f>
        <v>1217.9996711527758</v>
      </c>
      <c r="Q41" s="81">
        <f>Blad1!AB35*(((Strada!$D$5-Strada!$F$5)/(LN((Strada!$D$5-Strada!$H$5)/(Strada!$F$5-Strada!$H$5))))/49.8329)^Blad1!$AC$33</f>
        <v>2034.9994505713457</v>
      </c>
      <c r="R41" s="81">
        <f>Blad1!AD35*(((Strada!$D$5-Strada!$F$5)/(LN((Strada!$D$5-Strada!$H$5)/(Strada!$F$5-Strada!$H$5))))/49.8329)^Blad1!$AE$33</f>
        <v>2871.9992245901253</v>
      </c>
      <c r="S41" s="81">
        <f>Blad1!AF35*(((Strada!$D$5-Strada!$F$5)/(LN((Strada!$D$5-Strada!$H$5)/(Strada!$F$5-Strada!$H$5))))/49.8329)^Blad1!$AG$33</f>
        <v>3496.9990558466811</v>
      </c>
    </row>
    <row r="42" spans="2:19" s="13" customFormat="1" x14ac:dyDescent="0.2">
      <c r="B42" s="17"/>
      <c r="C42" s="77">
        <v>1400</v>
      </c>
      <c r="D42" s="81">
        <f>($C42/1000)*Blad1!$C$33*(((Strada!$D$5-Strada!$F$5)/(LN((Strada!$D$5-Strada!$H$5)/(Strada!$F$5-Strada!$H$5))))/49.8329)^Blad1!$D$33</f>
        <v>1105.9995840385225</v>
      </c>
      <c r="E42" s="21">
        <f>($C42/1000)*Blad1!$E$33*(((Strada!$D$5-Strada!$F$5)/(LN((Strada!$D$5-Strada!$H$5)/(Strada!$F$5-Strada!$H$5))))/49.8329)^Blad1!$F$33</f>
        <v>1257.1995251363182</v>
      </c>
      <c r="F42" s="21">
        <f>($C42/1000)*Blad1!$G$33*(((Strada!$D$5-Strada!$F$5)/(LN((Strada!$D$5-Strada!$H$5)/(Strada!$F$5-Strada!$H$5))))/49.8329)^Blad1!$H$33</f>
        <v>2057.9992276626463</v>
      </c>
      <c r="G42" s="45">
        <f>($C42/1000)*Blad1!$I$33*(((Strada!$D$5-Strada!$F$5)/(LN((Strada!$D$5-Strada!$H$5)/(Strada!$F$5-Strada!$H$5))))/49.8329)^Blad1!$J$33</f>
        <v>2883.9989176769059</v>
      </c>
      <c r="H42" s="67"/>
      <c r="I42" s="77">
        <v>1400</v>
      </c>
      <c r="J42" s="81">
        <f>($C42/1000)*Blad1!$C$33*(((Strada!$D$5-Strada!$F$5)/(LN((Strada!$D$5-Strada!$H$5)/(Strada!$F$5-Strada!$H$5))))/49.8329)^Blad1!$D$33</f>
        <v>1105.9995840385225</v>
      </c>
      <c r="K42" s="55">
        <f>($C42/1000)*Blad1!$Q$33*(((Strada!$D$5-Strada!$F$5)/(LN((Strada!$D$5-Strada!$H$5)/(Strada!$F$5-Strada!$H$5))))/49.8329)^Blad1!$R$33</f>
        <v>1674.3993490186094</v>
      </c>
      <c r="L42" s="55">
        <f>($C42/1000)*Blad1!$S$33*(((Strada!$D$5-Strada!$F$5)/(LN((Strada!$D$5-Strada!$H$5)/(Strada!$F$5-Strada!$H$5))))/49.8329)^Blad1!$T$33</f>
        <v>2230.1991220936293</v>
      </c>
      <c r="M42" s="56">
        <f>($C42/1000)*Blad1!$U$33*(((Strada!$D$5-Strada!$F$5)/(LN((Strada!$D$5-Strada!$H$5)/(Strada!$F$5-Strada!$H$5))))/49.8329)^Blad1!$V$33</f>
        <v>2959.5988237823476</v>
      </c>
      <c r="N42" s="67"/>
      <c r="O42" s="77">
        <v>1400</v>
      </c>
      <c r="P42" s="81">
        <f>Blad1!Z36*(((Strada!$D$5-Strada!$F$5)/(LN((Strada!$D$5-Strada!$H$5)/(Strada!$F$5-Strada!$H$5))))/49.8329)^Blad1!$AA$33</f>
        <v>1375.9996284944332</v>
      </c>
      <c r="Q42" s="81">
        <f>Blad1!AB36*(((Strada!$D$5-Strada!$F$5)/(LN((Strada!$D$5-Strada!$H$5)/(Strada!$F$5-Strada!$H$5))))/49.8329)^Blad1!$AC$33</f>
        <v>2273.9993860438526</v>
      </c>
      <c r="R42" s="81">
        <f>Blad1!AD36*(((Strada!$D$5-Strada!$F$5)/(LN((Strada!$D$5-Strada!$H$5)/(Strada!$F$5-Strada!$H$5))))/49.8329)^Blad1!$AE$33</f>
        <v>3189.9991387334608</v>
      </c>
      <c r="S42" s="81">
        <f>Blad1!AF36*(((Strada!$D$5-Strada!$F$5)/(LN((Strada!$D$5-Strada!$H$5)/(Strada!$F$5-Strada!$H$5))))/49.8329)^Blad1!$AG$33</f>
        <v>3919.9989416411177</v>
      </c>
    </row>
    <row r="43" spans="2:19" s="13" customFormat="1" x14ac:dyDescent="0.2">
      <c r="B43" s="17"/>
      <c r="C43" s="77">
        <v>1600</v>
      </c>
      <c r="D43" s="81">
        <f>($C43/1000)*Blad1!$C$33*(((Strada!$D$5-Strada!$F$5)/(LN((Strada!$D$5-Strada!$H$5)/(Strada!$F$5-Strada!$H$5))))/49.8329)^Blad1!$D$33</f>
        <v>1263.9995246154542</v>
      </c>
      <c r="E43" s="21">
        <f>($C43/1000)*Blad1!$E$33*(((Strada!$D$5-Strada!$F$5)/(LN((Strada!$D$5-Strada!$H$5)/(Strada!$F$5-Strada!$H$5))))/49.8329)^Blad1!$F$33</f>
        <v>1436.7994572986497</v>
      </c>
      <c r="F43" s="21">
        <f>($C43/1000)*Blad1!$G$33*(((Strada!$D$5-Strada!$F$5)/(LN((Strada!$D$5-Strada!$H$5)/(Strada!$F$5-Strada!$H$5))))/49.8329)^Blad1!$H$33</f>
        <v>2351.9991173287385</v>
      </c>
      <c r="G43" s="45">
        <f>($C43/1000)*Blad1!$I$33*(((Strada!$D$5-Strada!$F$5)/(LN((Strada!$D$5-Strada!$H$5)/(Strada!$F$5-Strada!$H$5))))/49.8329)^Blad1!$J$33</f>
        <v>3295.9987630593209</v>
      </c>
      <c r="H43" s="67"/>
      <c r="I43" s="77">
        <v>1600</v>
      </c>
      <c r="J43" s="81">
        <f>($C43/1000)*Blad1!$C$33*(((Strada!$D$5-Strada!$F$5)/(LN((Strada!$D$5-Strada!$H$5)/(Strada!$F$5-Strada!$H$5))))/49.8329)^Blad1!$D$33</f>
        <v>1263.9995246154542</v>
      </c>
      <c r="K43" s="55">
        <f>($C43/1000)*Blad1!$Q$33*(((Strada!$D$5-Strada!$F$5)/(LN((Strada!$D$5-Strada!$H$5)/(Strada!$F$5-Strada!$H$5))))/49.8329)^Blad1!$R$33</f>
        <v>1913.5992560212683</v>
      </c>
      <c r="L43" s="55">
        <f>($C43/1000)*Blad1!$S$33*(((Strada!$D$5-Strada!$F$5)/(LN((Strada!$D$5-Strada!$H$5)/(Strada!$F$5-Strada!$H$5))))/49.8329)^Blad1!$T$33</f>
        <v>2548.7989966784339</v>
      </c>
      <c r="M43" s="56">
        <f>($C43/1000)*Blad1!$U$33*(((Strada!$D$5-Strada!$F$5)/(LN((Strada!$D$5-Strada!$H$5)/(Strada!$F$5-Strada!$H$5))))/49.8329)^Blad1!$V$33</f>
        <v>3382.3986557512544</v>
      </c>
      <c r="N43" s="67"/>
      <c r="O43" s="77">
        <v>1600</v>
      </c>
      <c r="P43" s="81">
        <f>Blad1!Z37*(((Strada!$D$5-Strada!$F$5)/(LN((Strada!$D$5-Strada!$H$5)/(Strada!$F$5-Strada!$H$5))))/49.8329)^Blad1!$AA$33</f>
        <v>1803.9995129389226</v>
      </c>
      <c r="Q43" s="81">
        <f>Blad1!AB37*(((Strada!$D$5-Strada!$F$5)/(LN((Strada!$D$5-Strada!$H$5)/(Strada!$F$5-Strada!$H$5))))/49.8329)^Blad1!$AC$33</f>
        <v>3113.9991592526635</v>
      </c>
      <c r="R43" s="81">
        <f>Blad1!AD37*(((Strada!$D$5-Strada!$F$5)/(LN((Strada!$D$5-Strada!$H$5)/(Strada!$F$5-Strada!$H$5))))/49.8329)^Blad1!$AE$33</f>
        <v>4468.9987934168767</v>
      </c>
      <c r="S43" s="81">
        <f>Blad1!AF37*(((Strada!$D$5-Strada!$F$5)/(LN((Strada!$D$5-Strada!$H$5)/(Strada!$F$5-Strada!$H$5))))/49.8329)^Blad1!$AG$33</f>
        <v>5301.9985685156144</v>
      </c>
    </row>
    <row r="44" spans="2:19" s="13" customFormat="1" x14ac:dyDescent="0.2">
      <c r="B44" s="17"/>
      <c r="C44" s="77">
        <v>1800</v>
      </c>
      <c r="D44" s="81">
        <f>($C44/1000)*Blad1!$C$33*(((Strada!$D$5-Strada!$F$5)/(LN((Strada!$D$5-Strada!$H$5)/(Strada!$F$5-Strada!$H$5))))/49.8329)^Blad1!$D$33</f>
        <v>1421.999465192386</v>
      </c>
      <c r="E44" s="21">
        <f>($C44/1000)*Blad1!$E$33*(((Strada!$D$5-Strada!$F$5)/(LN((Strada!$D$5-Strada!$H$5)/(Strada!$F$5-Strada!$H$5))))/49.8329)^Blad1!$F$33</f>
        <v>1616.399389460981</v>
      </c>
      <c r="F44" s="21">
        <f>($C44/1000)*Blad1!$G$33*(((Strada!$D$5-Strada!$F$5)/(LN((Strada!$D$5-Strada!$H$5)/(Strada!$F$5-Strada!$H$5))))/49.8329)^Blad1!$H$33</f>
        <v>2645.9990069948312</v>
      </c>
      <c r="G44" s="45">
        <f>($C44/1000)*Blad1!$I$33*(((Strada!$D$5-Strada!$F$5)/(LN((Strada!$D$5-Strada!$H$5)/(Strada!$F$5-Strada!$H$5))))/49.8329)^Blad1!$J$33</f>
        <v>3707.998608441736</v>
      </c>
      <c r="H44" s="67"/>
      <c r="I44" s="77">
        <v>1800</v>
      </c>
      <c r="J44" s="81">
        <f>($C44/1000)*Blad1!$C$33*(((Strada!$D$5-Strada!$F$5)/(LN((Strada!$D$5-Strada!$H$5)/(Strada!$F$5-Strada!$H$5))))/49.8329)^Blad1!$D$33</f>
        <v>1421.999465192386</v>
      </c>
      <c r="K44" s="55">
        <f>($C44/1000)*Blad1!$Q$33*(((Strada!$D$5-Strada!$F$5)/(LN((Strada!$D$5-Strada!$H$5)/(Strada!$F$5-Strada!$H$5))))/49.8329)^Blad1!$R$33</f>
        <v>2152.7991630239267</v>
      </c>
      <c r="L44" s="55">
        <f>($C44/1000)*Blad1!$S$33*(((Strada!$D$5-Strada!$F$5)/(LN((Strada!$D$5-Strada!$H$5)/(Strada!$F$5-Strada!$H$5))))/49.8329)^Blad1!$T$33</f>
        <v>2867.3988712632381</v>
      </c>
      <c r="M44" s="56">
        <f>($C44/1000)*Blad1!$U$33*(((Strada!$D$5-Strada!$F$5)/(LN((Strada!$D$5-Strada!$H$5)/(Strada!$F$5-Strada!$H$5))))/49.8329)^Blad1!$V$33</f>
        <v>3805.1984877201617</v>
      </c>
      <c r="N44" s="67"/>
      <c r="O44" s="77">
        <v>1800</v>
      </c>
      <c r="P44" s="81">
        <f>Blad1!Z38*(((Strada!$D$5-Strada!$F$5)/(LN((Strada!$D$5-Strada!$H$5)/(Strada!$F$5-Strada!$H$5))))/49.8329)^Blad1!$AA$33</f>
        <v>1961.99947028058</v>
      </c>
      <c r="Q44" s="81">
        <f>Blad1!AB38*(((Strada!$D$5-Strada!$F$5)/(LN((Strada!$D$5-Strada!$H$5)/(Strada!$F$5-Strada!$H$5))))/49.8329)^Blad1!$AC$33</f>
        <v>3352.9990947251704</v>
      </c>
      <c r="R44" s="81">
        <f>Blad1!AD38*(((Strada!$D$5-Strada!$F$5)/(LN((Strada!$D$5-Strada!$H$5)/(Strada!$F$5-Strada!$H$5))))/49.8329)^Blad1!$AE$33</f>
        <v>4786.9987075602121</v>
      </c>
      <c r="S44" s="81">
        <f>Blad1!AF38*(((Strada!$D$5-Strada!$F$5)/(LN((Strada!$D$5-Strada!$H$5)/(Strada!$F$5-Strada!$H$5))))/49.8329)^Blad1!$AG$33</f>
        <v>5724.9984543100509</v>
      </c>
    </row>
    <row r="45" spans="2:19" s="13" customFormat="1" x14ac:dyDescent="0.2">
      <c r="B45" s="17"/>
      <c r="C45" s="77">
        <v>2000</v>
      </c>
      <c r="D45" s="81">
        <f>($C45/1000)*Blad1!$C$33*(((Strada!$D$5-Strada!$F$5)/(LN((Strada!$D$5-Strada!$H$5)/(Strada!$F$5-Strada!$H$5))))/49.8329)^Blad1!$D$33</f>
        <v>1579.9994057693177</v>
      </c>
      <c r="E45" s="21">
        <f>($C45/1000)*Blad1!$E$33*(((Strada!$D$5-Strada!$F$5)/(LN((Strada!$D$5-Strada!$H$5)/(Strada!$F$5-Strada!$H$5))))/49.8329)^Blad1!$F$33</f>
        <v>1795.999321623312</v>
      </c>
      <c r="F45" s="21">
        <f>($C45/1000)*Blad1!$G$33*(((Strada!$D$5-Strada!$F$5)/(LN((Strada!$D$5-Strada!$H$5)/(Strada!$F$5-Strada!$H$5))))/49.8329)^Blad1!$H$33</f>
        <v>2939.9988966609235</v>
      </c>
      <c r="G45" s="45">
        <f>($C45/1000)*Blad1!$I$33*(((Strada!$D$5-Strada!$F$5)/(LN((Strada!$D$5-Strada!$H$5)/(Strada!$F$5-Strada!$H$5))))/49.8329)^Blad1!$J$33</f>
        <v>4119.9984538241515</v>
      </c>
      <c r="H45" s="67"/>
      <c r="I45" s="77">
        <v>2000</v>
      </c>
      <c r="J45" s="81">
        <f>($C45/1000)*Blad1!$C$33*(((Strada!$D$5-Strada!$F$5)/(LN((Strada!$D$5-Strada!$H$5)/(Strada!$F$5-Strada!$H$5))))/49.8329)^Blad1!$D$33</f>
        <v>1579.9994057693177</v>
      </c>
      <c r="K45" s="55">
        <f>($C45/1000)*Blad1!$Q$33*(((Strada!$D$5-Strada!$F$5)/(LN((Strada!$D$5-Strada!$H$5)/(Strada!$F$5-Strada!$H$5))))/49.8329)^Blad1!$R$33</f>
        <v>2391.9990700265853</v>
      </c>
      <c r="L45" s="55">
        <f>($C45/1000)*Blad1!$S$33*(((Strada!$D$5-Strada!$F$5)/(LN((Strada!$D$5-Strada!$H$5)/(Strada!$F$5-Strada!$H$5))))/49.8329)^Blad1!$T$33</f>
        <v>3185.9987458480423</v>
      </c>
      <c r="M45" s="56">
        <f>($C45/1000)*Blad1!$U$33*(((Strada!$D$5-Strada!$F$5)/(LN((Strada!$D$5-Strada!$H$5)/(Strada!$F$5-Strada!$H$5))))/49.8329)^Blad1!$V$33</f>
        <v>4227.998319689068</v>
      </c>
      <c r="N45" s="67"/>
      <c r="O45" s="77">
        <v>2000</v>
      </c>
      <c r="P45" s="81">
        <f>Blad1!Z39*(((Strada!$D$5-Strada!$F$5)/(LN((Strada!$D$5-Strada!$H$5)/(Strada!$F$5-Strada!$H$5))))/49.8329)^Blad1!$AA$33</f>
        <v>2119.9994276222374</v>
      </c>
      <c r="Q45" s="81">
        <f>Blad1!AB39*(((Strada!$D$5-Strada!$F$5)/(LN((Strada!$D$5-Strada!$H$5)/(Strada!$F$5-Strada!$H$5))))/49.8329)^Blad1!$AC$33</f>
        <v>3591.9990301976773</v>
      </c>
      <c r="R45" s="81">
        <f>Blad1!AD39*(((Strada!$D$5-Strada!$F$5)/(LN((Strada!$D$5-Strada!$H$5)/(Strada!$F$5-Strada!$H$5))))/49.8329)^Blad1!$AE$33</f>
        <v>5105.9986214335577</v>
      </c>
      <c r="S45" s="81">
        <f>Blad1!AF39*(((Strada!$D$5-Strada!$F$5)/(LN((Strada!$D$5-Strada!$H$5)/(Strada!$F$5-Strada!$H$5))))/49.8329)^Blad1!$AG$33</f>
        <v>6147.9983401044883</v>
      </c>
    </row>
    <row r="46" spans="2:19" s="13" customFormat="1" x14ac:dyDescent="0.2">
      <c r="B46" s="17"/>
      <c r="C46" s="77">
        <v>2400</v>
      </c>
      <c r="D46" s="81">
        <f>($C46/1000)*Blad1!$C$33*(((Strada!$D$5-Strada!$F$5)/(LN((Strada!$D$5-Strada!$H$5)/(Strada!$F$5-Strada!$H$5))))/49.8329)^Blad1!$D$33</f>
        <v>1895.9992869231812</v>
      </c>
      <c r="E46" s="21">
        <f>($C46/1000)*Blad1!$E$33*(((Strada!$D$5-Strada!$F$5)/(LN((Strada!$D$5-Strada!$H$5)/(Strada!$F$5-Strada!$H$5))))/49.8329)^Blad1!$F$33</f>
        <v>2155.199185947974</v>
      </c>
      <c r="F46" s="21">
        <f>($C46/1000)*Blad1!$G$33*(((Strada!$D$5-Strada!$F$5)/(LN((Strada!$D$5-Strada!$H$5)/(Strada!$F$5-Strada!$H$5))))/49.8329)^Blad1!$H$33</f>
        <v>3527.998675993108</v>
      </c>
      <c r="G46" s="45">
        <f>($C46/1000)*Blad1!$I$33*(((Strada!$D$5-Strada!$F$5)/(LN((Strada!$D$5-Strada!$H$5)/(Strada!$F$5-Strada!$H$5))))/49.8329)^Blad1!$J$33</f>
        <v>4943.9981445889816</v>
      </c>
      <c r="H46" s="67"/>
      <c r="I46" s="77">
        <v>2400</v>
      </c>
      <c r="J46" s="81">
        <f>($C46/1000)*Blad1!$C$33*(((Strada!$D$5-Strada!$F$5)/(LN((Strada!$D$5-Strada!$H$5)/(Strada!$F$5-Strada!$H$5))))/49.8329)^Blad1!$D$33</f>
        <v>1895.9992869231812</v>
      </c>
      <c r="K46" s="55">
        <f>($C46/1000)*Blad1!$Q$33*(((Strada!$D$5-Strada!$F$5)/(LN((Strada!$D$5-Strada!$H$5)/(Strada!$F$5-Strada!$H$5))))/49.8329)^Blad1!$R$33</f>
        <v>2870.3988840319025</v>
      </c>
      <c r="L46" s="55">
        <f>($C46/1000)*Blad1!$S$33*(((Strada!$D$5-Strada!$F$5)/(LN((Strada!$D$5-Strada!$H$5)/(Strada!$F$5-Strada!$H$5))))/49.8329)^Blad1!$T$33</f>
        <v>3823.1984950176507</v>
      </c>
      <c r="M46" s="56">
        <f>($C46/1000)*Blad1!$U$33*(((Strada!$D$5-Strada!$F$5)/(LN((Strada!$D$5-Strada!$H$5)/(Strada!$F$5-Strada!$H$5))))/49.8329)^Blad1!$V$33</f>
        <v>5073.5979836268816</v>
      </c>
      <c r="N46" s="67"/>
      <c r="O46" s="77">
        <v>2400</v>
      </c>
      <c r="P46" s="81">
        <f>Blad1!Z41*(((Strada!$D$5-Strada!$F$5)/(LN((Strada!$D$5-Strada!$H$5)/(Strada!$F$5-Strada!$H$5))))/49.8329)^Blad1!$AA$33</f>
        <v>2705.999269408384</v>
      </c>
      <c r="Q46" s="81">
        <f>Blad1!AB41*(((Strada!$D$5-Strada!$F$5)/(LN((Strada!$D$5-Strada!$H$5)/(Strada!$F$5-Strada!$H$5))))/49.8329)^Blad1!$AC$33</f>
        <v>4669.9987391489849</v>
      </c>
      <c r="R46" s="81">
        <f>Blad1!AD41*(((Strada!$D$5-Strada!$F$5)/(LN((Strada!$D$5-Strada!$H$5)/(Strada!$F$5-Strada!$H$5))))/49.8329)^Blad1!$AE$33</f>
        <v>6702.9981902603095</v>
      </c>
      <c r="S46" s="81">
        <f>Blad1!AF41*(((Strada!$D$5-Strada!$F$5)/(LN((Strada!$D$5-Strada!$H$5)/(Strada!$F$5-Strada!$H$5))))/49.8329)^Blad1!$AG$33</f>
        <v>7953.9978525034312</v>
      </c>
    </row>
    <row r="47" spans="2:19" s="13" customFormat="1" x14ac:dyDescent="0.2">
      <c r="B47" s="17"/>
      <c r="C47" s="77">
        <v>2800</v>
      </c>
      <c r="D47" s="81">
        <f>($C47/1000)*Blad1!$C$33*(((Strada!$D$5-Strada!$F$5)/(LN((Strada!$D$5-Strada!$H$5)/(Strada!$F$5-Strada!$H$5))))/49.8329)^Blad1!$D$33</f>
        <v>2211.9991680770449</v>
      </c>
      <c r="E47" s="21">
        <f>($C47/1000)*Blad1!$E$33*(((Strada!$D$5-Strada!$F$5)/(LN((Strada!$D$5-Strada!$H$5)/(Strada!$F$5-Strada!$H$5))))/49.8329)^Blad1!$F$33</f>
        <v>2514.3990502726365</v>
      </c>
      <c r="F47" s="21">
        <f>($C47/1000)*Blad1!$G$33*(((Strada!$D$5-Strada!$F$5)/(LN((Strada!$D$5-Strada!$H$5)/(Strada!$F$5-Strada!$H$5))))/49.8329)^Blad1!$H$33</f>
        <v>4115.9984553252925</v>
      </c>
      <c r="G47" s="45">
        <f>($C47/1000)*Blad1!$I$33*(((Strada!$D$5-Strada!$F$5)/(LN((Strada!$D$5-Strada!$H$5)/(Strada!$F$5-Strada!$H$5))))/49.8329)^Blad1!$J$33</f>
        <v>5767.9978353538118</v>
      </c>
      <c r="H47" s="67"/>
      <c r="I47" s="77">
        <v>2800</v>
      </c>
      <c r="J47" s="81">
        <f>($C47/1000)*Blad1!$C$33*(((Strada!$D$5-Strada!$F$5)/(LN((Strada!$D$5-Strada!$H$5)/(Strada!$F$5-Strada!$H$5))))/49.8329)^Blad1!$D$33</f>
        <v>2211.9991680770449</v>
      </c>
      <c r="K47" s="55">
        <f>($C47/1000)*Blad1!$Q$33*(((Strada!$D$5-Strada!$F$5)/(LN((Strada!$D$5-Strada!$H$5)/(Strada!$F$5-Strada!$H$5))))/49.8329)^Blad1!$R$33</f>
        <v>3348.7986980372189</v>
      </c>
      <c r="L47" s="55">
        <f>($C47/1000)*Blad1!$S$33*(((Strada!$D$5-Strada!$F$5)/(LN((Strada!$D$5-Strada!$H$5)/(Strada!$F$5-Strada!$H$5))))/49.8329)^Blad1!$T$33</f>
        <v>4460.3982441872586</v>
      </c>
      <c r="M47" s="56">
        <f>($C47/1000)*Blad1!$U$33*(((Strada!$D$5-Strada!$F$5)/(LN((Strada!$D$5-Strada!$H$5)/(Strada!$F$5-Strada!$H$5))))/49.8329)^Blad1!$V$33</f>
        <v>5919.1976475646952</v>
      </c>
      <c r="N47" s="67"/>
      <c r="O47" s="77">
        <v>2800</v>
      </c>
      <c r="P47" s="81">
        <f>Blad1!Z43*(((Strada!$D$5-Strada!$F$5)/(LN((Strada!$D$5-Strada!$H$5)/(Strada!$F$5-Strada!$H$5))))/49.8329)^Blad1!$AA$33</f>
        <v>3021.9991840916987</v>
      </c>
      <c r="Q47" s="81">
        <f>Blad1!AB43*(((Strada!$D$5-Strada!$F$5)/(LN((Strada!$D$5-Strada!$H$5)/(Strada!$F$5-Strada!$H$5))))/49.8329)^Blad1!$AC$33</f>
        <v>5148.9986098240088</v>
      </c>
      <c r="R47" s="81">
        <f>Blad1!AD43*(((Strada!$D$5-Strada!$F$5)/(LN((Strada!$D$5-Strada!$H$5)/(Strada!$F$5-Strada!$H$5))))/49.8329)^Blad1!$AE$33</f>
        <v>7339.9980182769914</v>
      </c>
      <c r="S47" s="81">
        <f>Blad1!AF43*(((Strada!$D$5-Strada!$F$5)/(LN((Strada!$D$5-Strada!$H$5)/(Strada!$F$5-Strada!$H$5))))/49.8329)^Blad1!$AG$33</f>
        <v>8798.997624362295</v>
      </c>
    </row>
    <row r="48" spans="2:19" s="13" customFormat="1" x14ac:dyDescent="0.2">
      <c r="B48" s="1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9" s="13" customFormat="1" ht="15.75" x14ac:dyDescent="0.25">
      <c r="B49" s="17"/>
      <c r="C49" s="68" t="s">
        <v>42</v>
      </c>
      <c r="D49" s="69"/>
      <c r="E49" s="69"/>
      <c r="F49" s="69"/>
      <c r="G49" s="69"/>
      <c r="H49" s="67"/>
      <c r="I49" s="78" t="s">
        <v>41</v>
      </c>
      <c r="J49" s="67"/>
      <c r="K49" s="67"/>
      <c r="L49" s="67"/>
      <c r="M49" s="67"/>
      <c r="N49" s="67"/>
      <c r="O49" s="78" t="s">
        <v>56</v>
      </c>
      <c r="P49" s="67"/>
      <c r="Q49" s="67"/>
      <c r="R49" s="54"/>
    </row>
    <row r="50" spans="2:19" s="13" customFormat="1" x14ac:dyDescent="0.2">
      <c r="B50" s="1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9" s="13" customFormat="1" ht="20.25" x14ac:dyDescent="0.3">
      <c r="B51" s="17"/>
      <c r="C51" s="110" t="s">
        <v>24</v>
      </c>
      <c r="D51" s="111"/>
      <c r="E51" s="111"/>
      <c r="F51" s="111"/>
      <c r="G51" s="104"/>
      <c r="H51" s="67"/>
      <c r="I51" s="110" t="s">
        <v>24</v>
      </c>
      <c r="J51" s="111"/>
      <c r="K51" s="111"/>
      <c r="L51" s="111"/>
      <c r="M51" s="104"/>
      <c r="N51" s="67"/>
      <c r="O51" s="120" t="s">
        <v>24</v>
      </c>
      <c r="P51" s="121"/>
      <c r="Q51" s="121"/>
      <c r="R51" s="121"/>
      <c r="S51" s="122"/>
    </row>
    <row r="52" spans="2:19" s="13" customFormat="1" x14ac:dyDescent="0.2">
      <c r="B52" s="17"/>
      <c r="C52" s="71"/>
      <c r="D52" s="112" t="s">
        <v>12</v>
      </c>
      <c r="E52" s="113"/>
      <c r="F52" s="113"/>
      <c r="G52" s="101"/>
      <c r="H52" s="67"/>
      <c r="I52" s="71"/>
      <c r="J52" s="112" t="s">
        <v>12</v>
      </c>
      <c r="K52" s="113"/>
      <c r="L52" s="113"/>
      <c r="M52" s="101"/>
      <c r="N52" s="67"/>
      <c r="O52" s="94"/>
      <c r="P52" s="114" t="s">
        <v>54</v>
      </c>
      <c r="Q52" s="115"/>
      <c r="R52" s="115"/>
      <c r="S52" s="116"/>
    </row>
    <row r="53" spans="2:19" s="13" customFormat="1" x14ac:dyDescent="0.2">
      <c r="B53" s="17"/>
      <c r="C53" s="72"/>
      <c r="D53" s="105" t="s">
        <v>13</v>
      </c>
      <c r="E53" s="106"/>
      <c r="F53" s="106"/>
      <c r="G53" s="107"/>
      <c r="H53" s="67"/>
      <c r="I53" s="71"/>
      <c r="J53" s="105" t="s">
        <v>13</v>
      </c>
      <c r="K53" s="106"/>
      <c r="L53" s="106"/>
      <c r="M53" s="107"/>
      <c r="N53" s="67"/>
      <c r="O53" s="94"/>
      <c r="P53" s="117" t="s">
        <v>13</v>
      </c>
      <c r="Q53" s="118"/>
      <c r="R53" s="118"/>
      <c r="S53" s="119"/>
    </row>
    <row r="54" spans="2:19" x14ac:dyDescent="0.2">
      <c r="C54" s="73" t="s">
        <v>8</v>
      </c>
      <c r="D54" s="74">
        <v>85</v>
      </c>
      <c r="E54" s="75">
        <v>118</v>
      </c>
      <c r="F54" s="75">
        <v>168</v>
      </c>
      <c r="G54" s="76">
        <v>218</v>
      </c>
      <c r="H54" s="67"/>
      <c r="I54" s="80" t="s">
        <v>8</v>
      </c>
      <c r="J54" s="74">
        <v>85</v>
      </c>
      <c r="K54" s="75" t="s">
        <v>39</v>
      </c>
      <c r="L54" s="75" t="s">
        <v>38</v>
      </c>
      <c r="M54" s="76" t="s">
        <v>40</v>
      </c>
      <c r="N54" s="67"/>
      <c r="O54" s="95" t="s">
        <v>8</v>
      </c>
      <c r="P54" s="96" t="s">
        <v>51</v>
      </c>
      <c r="Q54" s="97" t="s">
        <v>39</v>
      </c>
      <c r="R54" s="97" t="s">
        <v>38</v>
      </c>
      <c r="S54" s="98" t="s">
        <v>40</v>
      </c>
    </row>
    <row r="55" spans="2:19" x14ac:dyDescent="0.2">
      <c r="C55" s="77">
        <v>500</v>
      </c>
      <c r="D55" s="81">
        <f>($C55/1000)*Blad1!$C$54*(((Strada!$D$5-Strada!$F$5)/(LN((Strada!$D$5-Strada!$H$5)/(Strada!$F$5-Strada!$H$5))))/49.8329)^Blad1!$D$54</f>
        <v>473.49982460348309</v>
      </c>
      <c r="E55" s="55">
        <f>($C55/1000)*Blad1!$E$54*(((Strada!$D$5-Strada!$F$5)/(LN((Strada!$D$5-Strada!$H$5)/(Strada!$F$5-Strada!$H$5))))/49.8329)^Blad1!$F$54</f>
        <v>537.99979882272635</v>
      </c>
      <c r="F55" s="55">
        <f>($C55/1000)*Blad1!$G$54*(((Strada!$D$5-Strada!$F$5)/(LN((Strada!$D$5-Strada!$H$5)/(Strada!$F$5-Strada!$H$5))))/49.8329)^Blad1!$H$54</f>
        <v>866.99967860693255</v>
      </c>
      <c r="G55" s="56">
        <f>($C55/1000)*Blad1!$I$54*(((Strada!$D$5-Strada!$F$5)/(LN((Strada!$D$5-Strada!$H$5)/(Strada!$F$5-Strada!$H$5))))/49.8329)^Blad1!$J$54</f>
        <v>1212.4995505316099</v>
      </c>
      <c r="H55" s="67"/>
      <c r="I55" s="77">
        <v>500</v>
      </c>
      <c r="J55" s="81">
        <f>($C55/1000)*Blad1!$C$54*(((Strada!$D$5-Strada!$F$5)/(LN((Strada!$D$5-Strada!$H$5)/(Strada!$F$5-Strada!$H$5))))/49.8329)^Blad1!$D$54</f>
        <v>473.49982460348309</v>
      </c>
      <c r="K55" s="55">
        <f>($C55/1000)*Blad1!$Q$54*(((Strada!$D$5-Strada!$F$5)/(LN((Strada!$D$5-Strada!$H$5)/(Strada!$F$5-Strada!$H$5))))/49.8329)^Blad1!$R$54</f>
        <v>692.99973094628888</v>
      </c>
      <c r="L55" s="55">
        <f>($C55/1000)*Blad1!$S$54*(((Strada!$D$5-Strada!$F$5)/(LN((Strada!$D$5-Strada!$H$5)/(Strada!$F$5-Strada!$H$5))))/49.8329)^Blad1!$T$54</f>
        <v>948.99962489387667</v>
      </c>
      <c r="M55" s="56">
        <f>($C55/1000)*Blad1!$U$54*(((Strada!$D$5-Strada!$F$5)/(LN((Strada!$D$5-Strada!$H$5)/(Strada!$F$5-Strada!$H$5))))/49.8329)^Blad1!$V$54</f>
        <v>1290.9994823936931</v>
      </c>
      <c r="N55" s="67"/>
      <c r="O55" s="77">
        <v>500</v>
      </c>
      <c r="P55" s="90" t="s">
        <v>49</v>
      </c>
      <c r="Q55" s="91" t="s">
        <v>49</v>
      </c>
      <c r="R55" s="91" t="s">
        <v>49</v>
      </c>
      <c r="S55" s="92" t="s">
        <v>49</v>
      </c>
    </row>
    <row r="56" spans="2:19" x14ac:dyDescent="0.2">
      <c r="C56" s="77">
        <v>600</v>
      </c>
      <c r="D56" s="81">
        <f>($C56/1000)*Blad1!$C$54*(((Strada!$D$5-Strada!$F$5)/(LN((Strada!$D$5-Strada!$H$5)/(Strada!$F$5-Strada!$H$5))))/49.8329)^Blad1!$D$54</f>
        <v>568.19978952417966</v>
      </c>
      <c r="E56" s="21">
        <f>($C56/1000)*Blad1!$E$54*(((Strada!$D$5-Strada!$F$5)/(LN((Strada!$D$5-Strada!$H$5)/(Strada!$F$5-Strada!$H$5))))/49.8329)^Blad1!$F$54</f>
        <v>645.59975858727159</v>
      </c>
      <c r="F56" s="21">
        <f>($C56/1000)*Blad1!$G$54*(((Strada!$D$5-Strada!$F$5)/(LN((Strada!$D$5-Strada!$H$5)/(Strada!$F$5-Strada!$H$5))))/49.8329)^Blad1!$H$54</f>
        <v>1040.3996143283189</v>
      </c>
      <c r="G56" s="45">
        <f>($C56/1000)*Blad1!$I$54*(((Strada!$D$5-Strada!$F$5)/(LN((Strada!$D$5-Strada!$H$5)/(Strada!$F$5-Strada!$H$5))))/49.8329)^Blad1!$J$54</f>
        <v>1454.9994606379316</v>
      </c>
      <c r="H56" s="67"/>
      <c r="I56" s="77">
        <v>600</v>
      </c>
      <c r="J56" s="81">
        <f>($C56/1000)*Blad1!$C$54*(((Strada!$D$5-Strada!$F$5)/(LN((Strada!$D$5-Strada!$H$5)/(Strada!$F$5-Strada!$H$5))))/49.8329)^Blad1!$D$54</f>
        <v>568.19978952417966</v>
      </c>
      <c r="K56" s="55">
        <f>($C56/1000)*Blad1!$Q$54*(((Strada!$D$5-Strada!$F$5)/(LN((Strada!$D$5-Strada!$H$5)/(Strada!$F$5-Strada!$H$5))))/49.8329)^Blad1!$R$54</f>
        <v>831.59967713554659</v>
      </c>
      <c r="L56" s="55">
        <f>($C56/1000)*Blad1!$S$54*(((Strada!$D$5-Strada!$F$5)/(LN((Strada!$D$5-Strada!$H$5)/(Strada!$F$5-Strada!$H$5))))/49.8329)^Blad1!$T$54</f>
        <v>1138.7995498726518</v>
      </c>
      <c r="M56" s="56">
        <f>($C56/1000)*Blad1!$U$54*(((Strada!$D$5-Strada!$F$5)/(LN((Strada!$D$5-Strada!$H$5)/(Strada!$F$5-Strada!$H$5))))/49.8329)^Blad1!$V$54</f>
        <v>1549.1993788724319</v>
      </c>
      <c r="N56" s="67"/>
      <c r="O56" s="77">
        <v>600</v>
      </c>
      <c r="P56" s="81">
        <f>Blad1!Z50*(((Strada!$D$5-Strada!$F$5)/(LN((Strada!$D$5-Strada!$H$5)/(Strada!$F$5-Strada!$H$5))))/49.8329)^Blad1!$AA$33</f>
        <v>702.9998101973739</v>
      </c>
      <c r="Q56" s="81">
        <f>Blad1!AB50*(((Strada!$D$5-Strada!$F$5)/(LN((Strada!$D$5-Strada!$H$5)/(Strada!$F$5-Strada!$H$5))))/49.8329)^Blad1!$AC$33</f>
        <v>1131.9996943718738</v>
      </c>
      <c r="R56" s="81">
        <f>Blad1!AD50*(((Strada!$D$5-Strada!$F$5)/(LN((Strada!$D$5-Strada!$H$5)/(Strada!$F$5-Strada!$H$5))))/49.8329)^Blad1!$AE$33</f>
        <v>1618.9995628869822</v>
      </c>
      <c r="S56" s="81">
        <f>Blad1!AF50*(((Strada!$D$5-Strada!$F$5)/(LN((Strada!$D$5-Strada!$H$5)/(Strada!$F$5-Strada!$H$5))))/49.8329)^Blad1!$AG$33</f>
        <v>2028.9994521912827</v>
      </c>
    </row>
    <row r="57" spans="2:19" s="13" customFormat="1" x14ac:dyDescent="0.2">
      <c r="B57" s="17"/>
      <c r="C57" s="77">
        <v>700</v>
      </c>
      <c r="D57" s="81">
        <f>($C57/1000)*Blad1!$C$54*(((Strada!$D$5-Strada!$F$5)/(LN((Strada!$D$5-Strada!$H$5)/(Strada!$F$5-Strada!$H$5))))/49.8329)^Blad1!$D$54</f>
        <v>662.89975444487629</v>
      </c>
      <c r="E57" s="21">
        <f>($C57/1000)*Blad1!$E$54*(((Strada!$D$5-Strada!$F$5)/(LN((Strada!$D$5-Strada!$H$5)/(Strada!$F$5-Strada!$H$5))))/49.8329)^Blad1!$F$54</f>
        <v>753.19971835181673</v>
      </c>
      <c r="F57" s="21">
        <f>($C57/1000)*Blad1!$G$54*(((Strada!$D$5-Strada!$F$5)/(LN((Strada!$D$5-Strada!$H$5)/(Strada!$F$5-Strada!$H$5))))/49.8329)^Blad1!$H$54</f>
        <v>1213.7995500497054</v>
      </c>
      <c r="G57" s="45">
        <f>($C57/1000)*Blad1!$I$54*(((Strada!$D$5-Strada!$F$5)/(LN((Strada!$D$5-Strada!$H$5)/(Strada!$F$5-Strada!$H$5))))/49.8329)^Blad1!$J$54</f>
        <v>1697.4993707442536</v>
      </c>
      <c r="H57" s="67"/>
      <c r="I57" s="77">
        <v>700</v>
      </c>
      <c r="J57" s="81">
        <f>($C57/1000)*Blad1!$C$54*(((Strada!$D$5-Strada!$F$5)/(LN((Strada!$D$5-Strada!$H$5)/(Strada!$F$5-Strada!$H$5))))/49.8329)^Blad1!$D$54</f>
        <v>662.89975444487629</v>
      </c>
      <c r="K57" s="55">
        <f>($C57/1000)*Blad1!$Q$54*(((Strada!$D$5-Strada!$F$5)/(LN((Strada!$D$5-Strada!$H$5)/(Strada!$F$5-Strada!$H$5))))/49.8329)^Blad1!$R$54</f>
        <v>970.19962332480429</v>
      </c>
      <c r="L57" s="55">
        <f>($C57/1000)*Blad1!$S$54*(((Strada!$D$5-Strada!$F$5)/(LN((Strada!$D$5-Strada!$H$5)/(Strada!$F$5-Strada!$H$5))))/49.8329)^Blad1!$T$54</f>
        <v>1328.5994748514272</v>
      </c>
      <c r="M57" s="56">
        <f>($C57/1000)*Blad1!$U$54*(((Strada!$D$5-Strada!$F$5)/(LN((Strada!$D$5-Strada!$H$5)/(Strada!$F$5-Strada!$H$5))))/49.8329)^Blad1!$V$54</f>
        <v>1807.3992753511702</v>
      </c>
      <c r="N57" s="67"/>
      <c r="O57" s="77">
        <v>700</v>
      </c>
      <c r="P57" s="81">
        <f>Blad1!Z51*(((Strada!$D$5-Strada!$F$5)/(LN((Strada!$D$5-Strada!$H$5)/(Strada!$F$5-Strada!$H$5))))/49.8329)^Blad1!$AA$33</f>
        <v>797.99978454837037</v>
      </c>
      <c r="Q57" s="81">
        <f>Blad1!AB51*(((Strada!$D$5-Strada!$F$5)/(LN((Strada!$D$5-Strada!$H$5)/(Strada!$F$5-Strada!$H$5))))/49.8329)^Blad1!$AC$33</f>
        <v>1269.9996571133213</v>
      </c>
      <c r="R57" s="81">
        <f>Blad1!AD51*(((Strada!$D$5-Strada!$F$5)/(LN((Strada!$D$5-Strada!$H$5)/(Strada!$F$5-Strada!$H$5))))/49.8329)^Blad1!$AE$33</f>
        <v>1808.9995115889751</v>
      </c>
      <c r="S57" s="81">
        <f>Blad1!AF51*(((Strada!$D$5-Strada!$F$5)/(LN((Strada!$D$5-Strada!$H$5)/(Strada!$F$5-Strada!$H$5))))/49.8329)^Blad1!$AG$33</f>
        <v>2286.9993825339889</v>
      </c>
    </row>
    <row r="58" spans="2:19" s="13" customFormat="1" x14ac:dyDescent="0.2">
      <c r="B58" s="17"/>
      <c r="C58" s="77">
        <v>800</v>
      </c>
      <c r="D58" s="81">
        <f>($C58/1000)*Blad1!$C$54*(((Strada!$D$5-Strada!$F$5)/(LN((Strada!$D$5-Strada!$H$5)/(Strada!$F$5-Strada!$H$5))))/49.8329)^Blad1!$D$54</f>
        <v>757.59971936557292</v>
      </c>
      <c r="E58" s="21">
        <f>($C58/1000)*Blad1!$E$54*(((Strada!$D$5-Strada!$F$5)/(LN((Strada!$D$5-Strada!$H$5)/(Strada!$F$5-Strada!$H$5))))/49.8329)^Blad1!$F$54</f>
        <v>860.7996781163622</v>
      </c>
      <c r="F58" s="21">
        <f>($C58/1000)*Blad1!$G$54*(((Strada!$D$5-Strada!$F$5)/(LN((Strada!$D$5-Strada!$H$5)/(Strada!$F$5-Strada!$H$5))))/49.8329)^Blad1!$H$54</f>
        <v>1387.199485771092</v>
      </c>
      <c r="G58" s="45">
        <f>($C58/1000)*Blad1!$I$54*(((Strada!$D$5-Strada!$F$5)/(LN((Strada!$D$5-Strada!$H$5)/(Strada!$F$5-Strada!$H$5))))/49.8329)^Blad1!$J$54</f>
        <v>1939.9992808505756</v>
      </c>
      <c r="H58" s="67"/>
      <c r="I58" s="77">
        <v>800</v>
      </c>
      <c r="J58" s="81">
        <f>($C58/1000)*Blad1!$C$54*(((Strada!$D$5-Strada!$F$5)/(LN((Strada!$D$5-Strada!$H$5)/(Strada!$F$5-Strada!$H$5))))/49.8329)^Blad1!$D$54</f>
        <v>757.59971936557292</v>
      </c>
      <c r="K58" s="55">
        <f>($C58/1000)*Blad1!$Q$54*(((Strada!$D$5-Strada!$F$5)/(LN((Strada!$D$5-Strada!$H$5)/(Strada!$F$5-Strada!$H$5))))/49.8329)^Blad1!$R$54</f>
        <v>1108.7995695140621</v>
      </c>
      <c r="L58" s="55">
        <f>($C58/1000)*Blad1!$S$54*(((Strada!$D$5-Strada!$F$5)/(LN((Strada!$D$5-Strada!$H$5)/(Strada!$F$5-Strada!$H$5))))/49.8329)^Blad1!$T$54</f>
        <v>1518.3993998302028</v>
      </c>
      <c r="M58" s="56">
        <f>($C58/1000)*Blad1!$U$54*(((Strada!$D$5-Strada!$F$5)/(LN((Strada!$D$5-Strada!$H$5)/(Strada!$F$5-Strada!$H$5))))/49.8329)^Blad1!$V$54</f>
        <v>2065.5991718299088</v>
      </c>
      <c r="N58" s="67"/>
      <c r="O58" s="77">
        <v>800</v>
      </c>
      <c r="P58" s="81">
        <f>Blad1!Z52*(((Strada!$D$5-Strada!$F$5)/(LN((Strada!$D$5-Strada!$H$5)/(Strada!$F$5-Strada!$H$5))))/49.8329)^Blad1!$AA$33</f>
        <v>892.99975889936695</v>
      </c>
      <c r="Q58" s="81">
        <f>Blad1!AB52*(((Strada!$D$5-Strada!$F$5)/(LN((Strada!$D$5-Strada!$H$5)/(Strada!$F$5-Strada!$H$5))))/49.8329)^Blad1!$AC$33</f>
        <v>1408.9996195847793</v>
      </c>
      <c r="R58" s="81">
        <f>Blad1!AD52*(((Strada!$D$5-Strada!$F$5)/(LN((Strada!$D$5-Strada!$H$5)/(Strada!$F$5-Strada!$H$5))))/49.8329)^Blad1!$AE$33</f>
        <v>1997.9994605609575</v>
      </c>
      <c r="S58" s="81">
        <f>Blad1!AF52*(((Strada!$D$5-Strada!$F$5)/(LN((Strada!$D$5-Strada!$H$5)/(Strada!$F$5-Strada!$H$5))))/49.8329)^Blad1!$AG$33</f>
        <v>2545.9993126067056</v>
      </c>
    </row>
    <row r="59" spans="2:19" s="13" customFormat="1" x14ac:dyDescent="0.2">
      <c r="B59" s="17"/>
      <c r="C59" s="77">
        <v>900</v>
      </c>
      <c r="D59" s="81">
        <f>($C59/1000)*Blad1!$C$54*(((Strada!$D$5-Strada!$F$5)/(LN((Strada!$D$5-Strada!$H$5)/(Strada!$F$5-Strada!$H$5))))/49.8329)^Blad1!$D$54</f>
        <v>852.29968428626967</v>
      </c>
      <c r="E59" s="21">
        <f>($C59/1000)*Blad1!$E$54*(((Strada!$D$5-Strada!$F$5)/(LN((Strada!$D$5-Strada!$H$5)/(Strada!$F$5-Strada!$H$5))))/49.8329)^Blad1!$F$54</f>
        <v>968.39963788090733</v>
      </c>
      <c r="F59" s="21">
        <f>($C59/1000)*Blad1!$G$54*(((Strada!$D$5-Strada!$F$5)/(LN((Strada!$D$5-Strada!$H$5)/(Strada!$F$5-Strada!$H$5))))/49.8329)^Blad1!$H$54</f>
        <v>1560.5994214924788</v>
      </c>
      <c r="G59" s="45">
        <f>($C59/1000)*Blad1!$I$54*(((Strada!$D$5-Strada!$F$5)/(LN((Strada!$D$5-Strada!$H$5)/(Strada!$F$5-Strada!$H$5))))/49.8329)^Blad1!$J$54</f>
        <v>2182.4991909568976</v>
      </c>
      <c r="H59" s="67"/>
      <c r="I59" s="77">
        <v>900</v>
      </c>
      <c r="J59" s="81">
        <f>($C59/1000)*Blad1!$C$54*(((Strada!$D$5-Strada!$F$5)/(LN((Strada!$D$5-Strada!$H$5)/(Strada!$F$5-Strada!$H$5))))/49.8329)^Blad1!$D$54</f>
        <v>852.29968428626967</v>
      </c>
      <c r="K59" s="55">
        <f>($C59/1000)*Blad1!$Q$54*(((Strada!$D$5-Strada!$F$5)/(LN((Strada!$D$5-Strada!$H$5)/(Strada!$F$5-Strada!$H$5))))/49.8329)^Blad1!$R$54</f>
        <v>1247.39951570332</v>
      </c>
      <c r="L59" s="55">
        <f>($C59/1000)*Blad1!$S$54*(((Strada!$D$5-Strada!$F$5)/(LN((Strada!$D$5-Strada!$H$5)/(Strada!$F$5-Strada!$H$5))))/49.8329)^Blad1!$T$54</f>
        <v>1708.199324808978</v>
      </c>
      <c r="M59" s="56">
        <f>($C59/1000)*Blad1!$U$54*(((Strada!$D$5-Strada!$F$5)/(LN((Strada!$D$5-Strada!$H$5)/(Strada!$F$5-Strada!$H$5))))/49.8329)^Blad1!$V$54</f>
        <v>2323.7990683086477</v>
      </c>
      <c r="N59" s="67"/>
      <c r="O59" s="77">
        <v>900</v>
      </c>
      <c r="P59" s="81">
        <f>Blad1!Z53*(((Strada!$D$5-Strada!$F$5)/(LN((Strada!$D$5-Strada!$H$5)/(Strada!$F$5-Strada!$H$5))))/49.8329)^Blad1!$AA$33</f>
        <v>1121.9996970717689</v>
      </c>
      <c r="Q59" s="81">
        <f>Blad1!AB53*(((Strada!$D$5-Strada!$F$5)/(LN((Strada!$D$5-Strada!$H$5)/(Strada!$F$5-Strada!$H$5))))/49.8329)^Blad1!$AC$33</f>
        <v>1846.9995013293737</v>
      </c>
      <c r="R59" s="81">
        <f>Blad1!AD53*(((Strada!$D$5-Strada!$F$5)/(LN((Strada!$D$5-Strada!$H$5)/(Strada!$F$5-Strada!$H$5))))/49.8329)^Blad1!$AE$33</f>
        <v>2667.9992796679853</v>
      </c>
      <c r="S59" s="81">
        <f>Blad1!AF53*(((Strada!$D$5-Strada!$F$5)/(LN((Strada!$D$5-Strada!$H$5)/(Strada!$F$5-Strada!$H$5))))/49.8329)^Blad1!$AG$33</f>
        <v>3283.9991133544468</v>
      </c>
    </row>
    <row r="60" spans="2:19" s="13" customFormat="1" x14ac:dyDescent="0.2">
      <c r="B60" s="17"/>
      <c r="C60" s="77">
        <v>1000</v>
      </c>
      <c r="D60" s="81">
        <f>($C60/1000)*Blad1!$C$54*(((Strada!$D$5-Strada!$F$5)/(LN((Strada!$D$5-Strada!$H$5)/(Strada!$F$5-Strada!$H$5))))/49.8329)^Blad1!$D$54</f>
        <v>946.99964920696618</v>
      </c>
      <c r="E60" s="21">
        <f>($C60/1000)*Blad1!$E$54*(((Strada!$D$5-Strada!$F$5)/(LN((Strada!$D$5-Strada!$H$5)/(Strada!$F$5-Strada!$H$5))))/49.8329)^Blad1!$F$54</f>
        <v>1075.9995976454527</v>
      </c>
      <c r="F60" s="21">
        <f>($C60/1000)*Blad1!$G$54*(((Strada!$D$5-Strada!$F$5)/(LN((Strada!$D$5-Strada!$H$5)/(Strada!$F$5-Strada!$H$5))))/49.8329)^Blad1!$H$54</f>
        <v>1733.9993572138651</v>
      </c>
      <c r="G60" s="45">
        <f>($C60/1000)*Blad1!$I$54*(((Strada!$D$5-Strada!$F$5)/(LN((Strada!$D$5-Strada!$H$5)/(Strada!$F$5-Strada!$H$5))))/49.8329)^Blad1!$J$54</f>
        <v>2424.9991010632198</v>
      </c>
      <c r="H60" s="67"/>
      <c r="I60" s="77">
        <v>1000</v>
      </c>
      <c r="J60" s="81">
        <f>($C60/1000)*Blad1!$C$54*(((Strada!$D$5-Strada!$F$5)/(LN((Strada!$D$5-Strada!$H$5)/(Strada!$F$5-Strada!$H$5))))/49.8329)^Blad1!$D$54</f>
        <v>946.99964920696618</v>
      </c>
      <c r="K60" s="55">
        <f>($C60/1000)*Blad1!$Q$54*(((Strada!$D$5-Strada!$F$5)/(LN((Strada!$D$5-Strada!$H$5)/(Strada!$F$5-Strada!$H$5))))/49.8329)^Blad1!$R$54</f>
        <v>1385.9994618925778</v>
      </c>
      <c r="L60" s="55">
        <f>($C60/1000)*Blad1!$S$54*(((Strada!$D$5-Strada!$F$5)/(LN((Strada!$D$5-Strada!$H$5)/(Strada!$F$5-Strada!$H$5))))/49.8329)^Blad1!$T$54</f>
        <v>1897.9992497877533</v>
      </c>
      <c r="M60" s="56">
        <f>($C60/1000)*Blad1!$U$54*(((Strada!$D$5-Strada!$F$5)/(LN((Strada!$D$5-Strada!$H$5)/(Strada!$F$5-Strada!$H$5))))/49.8329)^Blad1!$V$54</f>
        <v>2581.9989647873863</v>
      </c>
      <c r="N60" s="67"/>
      <c r="O60" s="77">
        <v>1000</v>
      </c>
      <c r="P60" s="81">
        <f>Blad1!Z54*(((Strada!$D$5-Strada!$F$5)/(LN((Strada!$D$5-Strada!$H$5)/(Strada!$F$5-Strada!$H$5))))/49.8329)^Blad1!$AA$33</f>
        <v>1216.9996714227655</v>
      </c>
      <c r="Q60" s="81">
        <f>Blad1!AB54*(((Strada!$D$5-Strada!$F$5)/(LN((Strada!$D$5-Strada!$H$5)/(Strada!$F$5-Strada!$H$5))))/49.8329)^Blad1!$AC$33</f>
        <v>1985.9994638008316</v>
      </c>
      <c r="R60" s="81">
        <f>Blad1!AD54*(((Strada!$D$5-Strada!$F$5)/(LN((Strada!$D$5-Strada!$H$5)/(Strada!$F$5-Strada!$H$5))))/49.8329)^Blad1!$AE$33</f>
        <v>2857.9992283699785</v>
      </c>
      <c r="S60" s="81">
        <f>Blad1!AF54*(((Strada!$D$5-Strada!$F$5)/(LN((Strada!$D$5-Strada!$H$5)/(Strada!$F$5-Strada!$H$5))))/49.8329)^Blad1!$AG$33</f>
        <v>3541.999043697153</v>
      </c>
    </row>
    <row r="61" spans="2:19" s="13" customFormat="1" x14ac:dyDescent="0.2">
      <c r="B61" s="17"/>
      <c r="C61" s="77">
        <v>1100</v>
      </c>
      <c r="D61" s="81">
        <f>($C61/1000)*Blad1!$C$54*(((Strada!$D$5-Strada!$F$5)/(LN((Strada!$D$5-Strada!$H$5)/(Strada!$F$5-Strada!$H$5))))/49.8329)^Blad1!$D$54</f>
        <v>1041.6996141276629</v>
      </c>
      <c r="E61" s="21">
        <f>($C61/1000)*Blad1!$E$54*(((Strada!$D$5-Strada!$F$5)/(LN((Strada!$D$5-Strada!$H$5)/(Strada!$F$5-Strada!$H$5))))/49.8329)^Blad1!$F$54</f>
        <v>1183.5995574099979</v>
      </c>
      <c r="F61" s="21">
        <f>($C61/1000)*Blad1!$G$54*(((Strada!$D$5-Strada!$F$5)/(LN((Strada!$D$5-Strada!$H$5)/(Strada!$F$5-Strada!$H$5))))/49.8329)^Blad1!$H$54</f>
        <v>1907.3992929352517</v>
      </c>
      <c r="G61" s="45">
        <f>($C61/1000)*Blad1!$I$54*(((Strada!$D$5-Strada!$F$5)/(LN((Strada!$D$5-Strada!$H$5)/(Strada!$F$5-Strada!$H$5))))/49.8329)^Blad1!$J$54</f>
        <v>2667.4990111695415</v>
      </c>
      <c r="H61" s="67"/>
      <c r="I61" s="77">
        <v>1100</v>
      </c>
      <c r="J61" s="81">
        <f>($C61/1000)*Blad1!$C$54*(((Strada!$D$5-Strada!$F$5)/(LN((Strada!$D$5-Strada!$H$5)/(Strada!$F$5-Strada!$H$5))))/49.8329)^Blad1!$D$54</f>
        <v>1041.6996141276629</v>
      </c>
      <c r="K61" s="55">
        <f>($C61/1000)*Blad1!$Q$54*(((Strada!$D$5-Strada!$F$5)/(LN((Strada!$D$5-Strada!$H$5)/(Strada!$F$5-Strada!$H$5))))/49.8329)^Blad1!$R$54</f>
        <v>1524.5994080818355</v>
      </c>
      <c r="L61" s="55">
        <f>($C61/1000)*Blad1!$S$54*(((Strada!$D$5-Strada!$F$5)/(LN((Strada!$D$5-Strada!$H$5)/(Strada!$F$5-Strada!$H$5))))/49.8329)^Blad1!$T$54</f>
        <v>2087.7991747665287</v>
      </c>
      <c r="M61" s="56">
        <f>($C61/1000)*Blad1!$U$54*(((Strada!$D$5-Strada!$F$5)/(LN((Strada!$D$5-Strada!$H$5)/(Strada!$F$5-Strada!$H$5))))/49.8329)^Blad1!$V$54</f>
        <v>2840.1988612661253</v>
      </c>
      <c r="N61" s="67"/>
      <c r="O61" s="77">
        <v>1100</v>
      </c>
      <c r="P61" s="81">
        <f>Blad1!Z55*(((Strada!$D$5-Strada!$F$5)/(LN((Strada!$D$5-Strada!$H$5)/(Strada!$F$5-Strada!$H$5))))/49.8329)^Blad1!$AA$33</f>
        <v>1311.9996457737618</v>
      </c>
      <c r="Q61" s="81">
        <f>Blad1!AB55*(((Strada!$D$5-Strada!$F$5)/(LN((Strada!$D$5-Strada!$H$5)/(Strada!$F$5-Strada!$H$5))))/49.8329)^Blad1!$AC$33</f>
        <v>2124.9994262722898</v>
      </c>
      <c r="R61" s="81">
        <f>Blad1!AD55*(((Strada!$D$5-Strada!$F$5)/(LN((Strada!$D$5-Strada!$H$5)/(Strada!$F$5-Strada!$H$5))))/49.8329)^Blad1!$AE$33</f>
        <v>3047.9991770719712</v>
      </c>
      <c r="S61" s="81">
        <f>Blad1!AF55*(((Strada!$D$5-Strada!$F$5)/(LN((Strada!$D$5-Strada!$H$5)/(Strada!$F$5-Strada!$H$5))))/49.8329)^Blad1!$AG$33</f>
        <v>3799.9989740398591</v>
      </c>
    </row>
    <row r="62" spans="2:19" s="13" customFormat="1" x14ac:dyDescent="0.2">
      <c r="B62" s="17"/>
      <c r="C62" s="77">
        <v>1200</v>
      </c>
      <c r="D62" s="81">
        <f>($C62/1000)*Blad1!$C$54*(((Strada!$D$5-Strada!$F$5)/(LN((Strada!$D$5-Strada!$H$5)/(Strada!$F$5-Strada!$H$5))))/49.8329)^Blad1!$D$54</f>
        <v>1136.3995790483593</v>
      </c>
      <c r="E62" s="21">
        <f>($C62/1000)*Blad1!$E$54*(((Strada!$D$5-Strada!$F$5)/(LN((Strada!$D$5-Strada!$H$5)/(Strada!$F$5-Strada!$H$5))))/49.8329)^Blad1!$F$54</f>
        <v>1291.1995171745432</v>
      </c>
      <c r="F62" s="21">
        <f>($C62/1000)*Blad1!$G$54*(((Strada!$D$5-Strada!$F$5)/(LN((Strada!$D$5-Strada!$H$5)/(Strada!$F$5-Strada!$H$5))))/49.8329)^Blad1!$H$54</f>
        <v>2080.7992286566378</v>
      </c>
      <c r="G62" s="45">
        <f>($C62/1000)*Blad1!$I$54*(((Strada!$D$5-Strada!$F$5)/(LN((Strada!$D$5-Strada!$H$5)/(Strada!$F$5-Strada!$H$5))))/49.8329)^Blad1!$J$54</f>
        <v>2909.9989212758633</v>
      </c>
      <c r="H62" s="67"/>
      <c r="I62" s="77">
        <v>1200</v>
      </c>
      <c r="J62" s="81">
        <f>($C62/1000)*Blad1!$C$54*(((Strada!$D$5-Strada!$F$5)/(LN((Strada!$D$5-Strada!$H$5)/(Strada!$F$5-Strada!$H$5))))/49.8329)^Blad1!$D$54</f>
        <v>1136.3995790483593</v>
      </c>
      <c r="K62" s="55">
        <f>($C62/1000)*Blad1!$Q$54*(((Strada!$D$5-Strada!$F$5)/(LN((Strada!$D$5-Strada!$H$5)/(Strada!$F$5-Strada!$H$5))))/49.8329)^Blad1!$R$54</f>
        <v>1663.1993542710932</v>
      </c>
      <c r="L62" s="55">
        <f>($C62/1000)*Blad1!$S$54*(((Strada!$D$5-Strada!$F$5)/(LN((Strada!$D$5-Strada!$H$5)/(Strada!$F$5-Strada!$H$5))))/49.8329)^Blad1!$T$54</f>
        <v>2277.5990997453036</v>
      </c>
      <c r="M62" s="56">
        <f>($C62/1000)*Blad1!$U$54*(((Strada!$D$5-Strada!$F$5)/(LN((Strada!$D$5-Strada!$H$5)/(Strada!$F$5-Strada!$H$5))))/49.8329)^Blad1!$V$54</f>
        <v>3098.3987577448638</v>
      </c>
      <c r="N62" s="67"/>
      <c r="O62" s="77">
        <v>1200</v>
      </c>
      <c r="P62" s="81">
        <f>Blad1!Z56*(((Strada!$D$5-Strada!$F$5)/(LN((Strada!$D$5-Strada!$H$5)/(Strada!$F$5-Strada!$H$5))))/49.8329)^Blad1!$AA$33</f>
        <v>1405.9996203947478</v>
      </c>
      <c r="Q62" s="81">
        <f>Blad1!AB56*(((Strada!$D$5-Strada!$F$5)/(LN((Strada!$D$5-Strada!$H$5)/(Strada!$F$5-Strada!$H$5))))/49.8329)^Blad1!$AC$33</f>
        <v>2262.9993890137371</v>
      </c>
      <c r="R62" s="81">
        <f>Blad1!AD56*(((Strada!$D$5-Strada!$F$5)/(LN((Strada!$D$5-Strada!$H$5)/(Strada!$F$5-Strada!$H$5))))/49.8329)^Blad1!$AE$33</f>
        <v>3237.9991257739644</v>
      </c>
      <c r="S62" s="81">
        <f>Blad1!AF56*(((Strada!$D$5-Strada!$F$5)/(LN((Strada!$D$5-Strada!$H$5)/(Strada!$F$5-Strada!$H$5))))/49.8329)^Blad1!$AG$33</f>
        <v>4057.9989043825653</v>
      </c>
    </row>
    <row r="63" spans="2:19" s="13" customFormat="1" x14ac:dyDescent="0.2">
      <c r="B63" s="17"/>
      <c r="C63" s="77">
        <v>1400</v>
      </c>
      <c r="D63" s="81">
        <f>($C63/1000)*Blad1!$C$54*(((Strada!$D$5-Strada!$F$5)/(LN((Strada!$D$5-Strada!$H$5)/(Strada!$F$5-Strada!$H$5))))/49.8329)^Blad1!$D$54</f>
        <v>1325.7995088897526</v>
      </c>
      <c r="E63" s="21">
        <f>($C63/1000)*Blad1!$E$54*(((Strada!$D$5-Strada!$F$5)/(LN((Strada!$D$5-Strada!$H$5)/(Strada!$F$5-Strada!$H$5))))/49.8329)^Blad1!$F$54</f>
        <v>1506.3994367036335</v>
      </c>
      <c r="F63" s="21">
        <f>($C63/1000)*Blad1!$G$54*(((Strada!$D$5-Strada!$F$5)/(LN((Strada!$D$5-Strada!$H$5)/(Strada!$F$5-Strada!$H$5))))/49.8329)^Blad1!$H$54</f>
        <v>2427.5991000994109</v>
      </c>
      <c r="G63" s="45">
        <f>($C63/1000)*Blad1!$I$54*(((Strada!$D$5-Strada!$F$5)/(LN((Strada!$D$5-Strada!$H$5)/(Strada!$F$5-Strada!$H$5))))/49.8329)^Blad1!$J$54</f>
        <v>3394.9987414885072</v>
      </c>
      <c r="H63" s="67"/>
      <c r="I63" s="77">
        <v>1400</v>
      </c>
      <c r="J63" s="81">
        <f>($C63/1000)*Blad1!$C$54*(((Strada!$D$5-Strada!$F$5)/(LN((Strada!$D$5-Strada!$H$5)/(Strada!$F$5-Strada!$H$5))))/49.8329)^Blad1!$D$54</f>
        <v>1325.7995088897526</v>
      </c>
      <c r="K63" s="55">
        <f>($C63/1000)*Blad1!$Q$54*(((Strada!$D$5-Strada!$F$5)/(LN((Strada!$D$5-Strada!$H$5)/(Strada!$F$5-Strada!$H$5))))/49.8329)^Blad1!$R$54</f>
        <v>1940.3992466496086</v>
      </c>
      <c r="L63" s="55">
        <f>($C63/1000)*Blad1!$S$54*(((Strada!$D$5-Strada!$F$5)/(LN((Strada!$D$5-Strada!$H$5)/(Strada!$F$5-Strada!$H$5))))/49.8329)^Blad1!$T$54</f>
        <v>2657.1989497028544</v>
      </c>
      <c r="M63" s="56">
        <f>($C63/1000)*Blad1!$U$54*(((Strada!$D$5-Strada!$F$5)/(LN((Strada!$D$5-Strada!$H$5)/(Strada!$F$5-Strada!$H$5))))/49.8329)^Blad1!$V$54</f>
        <v>3614.7985507023404</v>
      </c>
      <c r="N63" s="67"/>
      <c r="O63" s="77">
        <v>1400</v>
      </c>
      <c r="P63" s="81">
        <f>Blad1!Z57*(((Strada!$D$5-Strada!$F$5)/(LN((Strada!$D$5-Strada!$H$5)/(Strada!$F$5-Strada!$H$5))))/49.8329)^Blad1!$AA$33</f>
        <v>1595.9995690967407</v>
      </c>
      <c r="Q63" s="81">
        <f>Blad1!AB57*(((Strada!$D$5-Strada!$F$5)/(LN((Strada!$D$5-Strada!$H$5)/(Strada!$F$5-Strada!$H$5))))/49.8329)^Blad1!$AC$33</f>
        <v>2539.9993142266426</v>
      </c>
      <c r="R63" s="81">
        <f>Blad1!AD57*(((Strada!$D$5-Strada!$F$5)/(LN((Strada!$D$5-Strada!$H$5)/(Strada!$F$5-Strada!$H$5))))/49.8329)^Blad1!$AE$33</f>
        <v>3616.9990234479396</v>
      </c>
      <c r="S63" s="81">
        <f>Blad1!AF57*(((Strada!$D$5-Strada!$F$5)/(LN((Strada!$D$5-Strada!$H$5)/(Strada!$F$5-Strada!$H$5))))/49.8329)^Blad1!$AG$33</f>
        <v>4574.9987647979888</v>
      </c>
    </row>
    <row r="64" spans="2:19" s="13" customFormat="1" x14ac:dyDescent="0.2">
      <c r="B64" s="17"/>
      <c r="C64" s="77">
        <v>1600</v>
      </c>
      <c r="D64" s="81">
        <f>($C64/1000)*Blad1!$C$54*(((Strada!$D$5-Strada!$F$5)/(LN((Strada!$D$5-Strada!$H$5)/(Strada!$F$5-Strada!$H$5))))/49.8329)^Blad1!$D$54</f>
        <v>1515.1994387311458</v>
      </c>
      <c r="E64" s="21">
        <f>($C64/1000)*Blad1!$E$54*(((Strada!$D$5-Strada!$F$5)/(LN((Strada!$D$5-Strada!$H$5)/(Strada!$F$5-Strada!$H$5))))/49.8329)^Blad1!$F$54</f>
        <v>1721.5993562327244</v>
      </c>
      <c r="F64" s="21">
        <f>($C64/1000)*Blad1!$G$54*(((Strada!$D$5-Strada!$F$5)/(LN((Strada!$D$5-Strada!$H$5)/(Strada!$F$5-Strada!$H$5))))/49.8329)^Blad1!$H$54</f>
        <v>2774.398971542184</v>
      </c>
      <c r="G64" s="45">
        <f>($C64/1000)*Blad1!$I$54*(((Strada!$D$5-Strada!$F$5)/(LN((Strada!$D$5-Strada!$H$5)/(Strada!$F$5-Strada!$H$5))))/49.8329)^Blad1!$J$54</f>
        <v>3879.9985617011512</v>
      </c>
      <c r="H64" s="67"/>
      <c r="I64" s="77">
        <v>1600</v>
      </c>
      <c r="J64" s="81">
        <f>($C64/1000)*Blad1!$C$54*(((Strada!$D$5-Strada!$F$5)/(LN((Strada!$D$5-Strada!$H$5)/(Strada!$F$5-Strada!$H$5))))/49.8329)^Blad1!$D$54</f>
        <v>1515.1994387311458</v>
      </c>
      <c r="K64" s="55">
        <f>($C64/1000)*Blad1!$Q$54*(((Strada!$D$5-Strada!$F$5)/(LN((Strada!$D$5-Strada!$H$5)/(Strada!$F$5-Strada!$H$5))))/49.8329)^Blad1!$R$54</f>
        <v>2217.5991390281242</v>
      </c>
      <c r="L64" s="55">
        <f>($C64/1000)*Blad1!$S$54*(((Strada!$D$5-Strada!$F$5)/(LN((Strada!$D$5-Strada!$H$5)/(Strada!$F$5-Strada!$H$5))))/49.8329)^Blad1!$T$54</f>
        <v>3036.7987996604056</v>
      </c>
      <c r="M64" s="56">
        <f>($C64/1000)*Blad1!$U$54*(((Strada!$D$5-Strada!$F$5)/(LN((Strada!$D$5-Strada!$H$5)/(Strada!$F$5-Strada!$H$5))))/49.8329)^Blad1!$V$54</f>
        <v>4131.1983436598175</v>
      </c>
      <c r="N64" s="67"/>
      <c r="O64" s="77">
        <v>1600</v>
      </c>
      <c r="P64" s="81">
        <f>Blad1!Z58*(((Strada!$D$5-Strada!$F$5)/(LN((Strada!$D$5-Strada!$H$5)/(Strada!$F$5-Strada!$H$5))))/49.8329)^Blad1!$AA$33</f>
        <v>2054.9994451715556</v>
      </c>
      <c r="Q64" s="81">
        <f>Blad1!AB58*(((Strada!$D$5-Strada!$F$5)/(LN((Strada!$D$5-Strada!$H$5)/(Strada!$F$5-Strada!$H$5))))/49.8329)^Blad1!$AC$33</f>
        <v>3417.9990771758521</v>
      </c>
      <c r="R64" s="81">
        <f>Blad1!AD58*(((Strada!$D$5-Strada!$F$5)/(LN((Strada!$D$5-Strada!$H$5)/(Strada!$F$5-Strada!$H$5))))/49.8329)^Blad1!$AE$33</f>
        <v>4956.9986616619954</v>
      </c>
      <c r="S64" s="81">
        <f>Blad1!AF58*(((Strada!$D$5-Strada!$F$5)/(LN((Strada!$D$5-Strada!$H$5)/(Strada!$F$5-Strada!$H$5))))/49.8329)^Blad1!$AG$33</f>
        <v>6050.9983662934701</v>
      </c>
    </row>
    <row r="65" spans="2:19" s="13" customFormat="1" x14ac:dyDescent="0.2">
      <c r="B65" s="17"/>
      <c r="C65" s="77">
        <v>1800</v>
      </c>
      <c r="D65" s="81">
        <f>($C65/1000)*Blad1!$C$54*(((Strada!$D$5-Strada!$F$5)/(LN((Strada!$D$5-Strada!$H$5)/(Strada!$F$5-Strada!$H$5))))/49.8329)^Blad1!$D$54</f>
        <v>1704.5993685725393</v>
      </c>
      <c r="E65" s="21">
        <f>($C65/1000)*Blad1!$E$54*(((Strada!$D$5-Strada!$F$5)/(LN((Strada!$D$5-Strada!$H$5)/(Strada!$F$5-Strada!$H$5))))/49.8329)^Blad1!$F$54</f>
        <v>1936.7992757618147</v>
      </c>
      <c r="F65" s="21">
        <f>($C65/1000)*Blad1!$G$54*(((Strada!$D$5-Strada!$F$5)/(LN((Strada!$D$5-Strada!$H$5)/(Strada!$F$5-Strada!$H$5))))/49.8329)^Blad1!$H$54</f>
        <v>3121.1988429849575</v>
      </c>
      <c r="G65" s="45">
        <f>($C65/1000)*Blad1!$I$54*(((Strada!$D$5-Strada!$F$5)/(LN((Strada!$D$5-Strada!$H$5)/(Strada!$F$5-Strada!$H$5))))/49.8329)^Blad1!$J$54</f>
        <v>4364.9983819137951</v>
      </c>
      <c r="H65" s="67"/>
      <c r="I65" s="77">
        <v>1800</v>
      </c>
      <c r="J65" s="81">
        <f>($C65/1000)*Blad1!$C$54*(((Strada!$D$5-Strada!$F$5)/(LN((Strada!$D$5-Strada!$H$5)/(Strada!$F$5-Strada!$H$5))))/49.8329)^Blad1!$D$54</f>
        <v>1704.5993685725393</v>
      </c>
      <c r="K65" s="55">
        <f>($C65/1000)*Blad1!$Q$54*(((Strada!$D$5-Strada!$F$5)/(LN((Strada!$D$5-Strada!$H$5)/(Strada!$F$5-Strada!$H$5))))/49.8329)^Blad1!$R$54</f>
        <v>2494.7990314066401</v>
      </c>
      <c r="L65" s="55">
        <f>($C65/1000)*Blad1!$S$54*(((Strada!$D$5-Strada!$F$5)/(LN((Strada!$D$5-Strada!$H$5)/(Strada!$F$5-Strada!$H$5))))/49.8329)^Blad1!$T$54</f>
        <v>3416.3986496179559</v>
      </c>
      <c r="M65" s="56">
        <f>($C65/1000)*Blad1!$U$54*(((Strada!$D$5-Strada!$F$5)/(LN((Strada!$D$5-Strada!$H$5)/(Strada!$F$5-Strada!$H$5))))/49.8329)^Blad1!$V$54</f>
        <v>4647.5981366172955</v>
      </c>
      <c r="N65" s="67"/>
      <c r="O65" s="77">
        <v>1800</v>
      </c>
      <c r="P65" s="81">
        <f>Blad1!Z59*(((Strada!$D$5-Strada!$F$5)/(LN((Strada!$D$5-Strada!$H$5)/(Strada!$F$5-Strada!$H$5))))/49.8329)^Blad1!$AA$33</f>
        <v>2244.9993938735483</v>
      </c>
      <c r="Q65" s="81">
        <f>Blad1!AB59*(((Strada!$D$5-Strada!$F$5)/(LN((Strada!$D$5-Strada!$H$5)/(Strada!$F$5-Strada!$H$5))))/49.8329)^Blad1!$AC$33</f>
        <v>3694.9990023887576</v>
      </c>
      <c r="R65" s="81">
        <f>Blad1!AD59*(((Strada!$D$5-Strada!$F$5)/(LN((Strada!$D$5-Strada!$H$5)/(Strada!$F$5-Strada!$H$5))))/49.8329)^Blad1!$AE$33</f>
        <v>5335.9985593359706</v>
      </c>
      <c r="S65" s="81">
        <f>Blad1!AF59*(((Strada!$D$5-Strada!$F$5)/(LN((Strada!$D$5-Strada!$H$5)/(Strada!$F$5-Strada!$H$5))))/49.8329)^Blad1!$AG$33</f>
        <v>6567.9982267088935</v>
      </c>
    </row>
    <row r="66" spans="2:19" s="13" customFormat="1" x14ac:dyDescent="0.2">
      <c r="B66" s="17"/>
      <c r="C66" s="77">
        <v>2000</v>
      </c>
      <c r="D66" s="81">
        <f>($C66/1000)*Blad1!$C$54*(((Strada!$D$5-Strada!$F$5)/(LN((Strada!$D$5-Strada!$H$5)/(Strada!$F$5-Strada!$H$5))))/49.8329)^Blad1!$D$54</f>
        <v>1893.9992984139324</v>
      </c>
      <c r="E66" s="21">
        <f>($C66/1000)*Blad1!$E$54*(((Strada!$D$5-Strada!$F$5)/(LN((Strada!$D$5-Strada!$H$5)/(Strada!$F$5-Strada!$H$5))))/49.8329)^Blad1!$F$54</f>
        <v>2151.9991952909054</v>
      </c>
      <c r="F66" s="21">
        <f>($C66/1000)*Blad1!$G$54*(((Strada!$D$5-Strada!$F$5)/(LN((Strada!$D$5-Strada!$H$5)/(Strada!$F$5-Strada!$H$5))))/49.8329)^Blad1!$H$54</f>
        <v>3467.9987144277302</v>
      </c>
      <c r="G66" s="45">
        <f>($C66/1000)*Blad1!$I$54*(((Strada!$D$5-Strada!$F$5)/(LN((Strada!$D$5-Strada!$H$5)/(Strada!$F$5-Strada!$H$5))))/49.8329)^Blad1!$J$54</f>
        <v>4849.9982021264395</v>
      </c>
      <c r="H66" s="67"/>
      <c r="I66" s="77">
        <v>2000</v>
      </c>
      <c r="J66" s="81">
        <f>($C66/1000)*Blad1!$C$54*(((Strada!$D$5-Strada!$F$5)/(LN((Strada!$D$5-Strada!$H$5)/(Strada!$F$5-Strada!$H$5))))/49.8329)^Blad1!$D$54</f>
        <v>1893.9992984139324</v>
      </c>
      <c r="K66" s="55">
        <f>($C66/1000)*Blad1!$Q$54*(((Strada!$D$5-Strada!$F$5)/(LN((Strada!$D$5-Strada!$H$5)/(Strada!$F$5-Strada!$H$5))))/49.8329)^Blad1!$R$54</f>
        <v>2771.9989237851555</v>
      </c>
      <c r="L66" s="55">
        <f>($C66/1000)*Blad1!$S$54*(((Strada!$D$5-Strada!$F$5)/(LN((Strada!$D$5-Strada!$H$5)/(Strada!$F$5-Strada!$H$5))))/49.8329)^Blad1!$T$54</f>
        <v>3795.9984995755067</v>
      </c>
      <c r="M66" s="56">
        <f>($C66/1000)*Blad1!$U$54*(((Strada!$D$5-Strada!$F$5)/(LN((Strada!$D$5-Strada!$H$5)/(Strada!$F$5-Strada!$H$5))))/49.8329)^Blad1!$V$54</f>
        <v>5163.9979295747726</v>
      </c>
      <c r="N66" s="67"/>
      <c r="O66" s="77">
        <v>2000</v>
      </c>
      <c r="P66" s="81">
        <f>Blad1!Z60*(((Strada!$D$5-Strada!$F$5)/(LN((Strada!$D$5-Strada!$H$5)/(Strada!$F$5-Strada!$H$5))))/49.8329)^Blad1!$AA$33</f>
        <v>2433.9993428455309</v>
      </c>
      <c r="Q66" s="81">
        <f>Blad1!AB60*(((Strada!$D$5-Strada!$F$5)/(LN((Strada!$D$5-Strada!$H$5)/(Strada!$F$5-Strada!$H$5))))/49.8329)^Blad1!$AC$33</f>
        <v>3971.9989276016631</v>
      </c>
      <c r="R66" s="81">
        <f>Blad1!AD60*(((Strada!$D$5-Strada!$F$5)/(LN((Strada!$D$5-Strada!$H$5)/(Strada!$F$5-Strada!$H$5))))/49.8329)^Blad1!$AE$33</f>
        <v>5715.998456739957</v>
      </c>
      <c r="S66" s="81">
        <f>Blad1!AF60*(((Strada!$D$5-Strada!$F$5)/(LN((Strada!$D$5-Strada!$H$5)/(Strada!$F$5-Strada!$H$5))))/49.8329)^Blad1!$AG$33</f>
        <v>7083.9980873943059</v>
      </c>
    </row>
    <row r="67" spans="2:19" s="13" customFormat="1" x14ac:dyDescent="0.2">
      <c r="B67" s="17"/>
      <c r="C67" s="77">
        <v>2400</v>
      </c>
      <c r="D67" s="81">
        <f>($C67/1000)*Blad1!$C$54*(((Strada!$D$5-Strada!$F$5)/(LN((Strada!$D$5-Strada!$H$5)/(Strada!$F$5-Strada!$H$5))))/49.8329)^Blad1!$D$54</f>
        <v>2272.7991580967187</v>
      </c>
      <c r="E67" s="21">
        <f>($C67/1000)*Blad1!$E$54*(((Strada!$D$5-Strada!$F$5)/(LN((Strada!$D$5-Strada!$H$5)/(Strada!$F$5-Strada!$H$5))))/49.8329)^Blad1!$F$54</f>
        <v>2582.3990343490864</v>
      </c>
      <c r="F67" s="21">
        <f>($C67/1000)*Blad1!$G$54*(((Strada!$D$5-Strada!$F$5)/(LN((Strada!$D$5-Strada!$H$5)/(Strada!$F$5-Strada!$H$5))))/49.8329)^Blad1!$H$54</f>
        <v>4161.5984573132755</v>
      </c>
      <c r="G67" s="45">
        <f>($C67/1000)*Blad1!$I$54*(((Strada!$D$5-Strada!$F$5)/(LN((Strada!$D$5-Strada!$H$5)/(Strada!$F$5-Strada!$H$5))))/49.8329)^Blad1!$J$54</f>
        <v>5819.9978425517265</v>
      </c>
      <c r="H67" s="67"/>
      <c r="I67" s="77">
        <v>2400</v>
      </c>
      <c r="J67" s="81">
        <f>($C67/1000)*Blad1!$C$54*(((Strada!$D$5-Strada!$F$5)/(LN((Strada!$D$5-Strada!$H$5)/(Strada!$F$5-Strada!$H$5))))/49.8329)^Blad1!$D$54</f>
        <v>2272.7991580967187</v>
      </c>
      <c r="K67" s="55">
        <f>($C67/1000)*Blad1!$Q$54*(((Strada!$D$5-Strada!$F$5)/(LN((Strada!$D$5-Strada!$H$5)/(Strada!$F$5-Strada!$H$5))))/49.8329)^Blad1!$R$54</f>
        <v>3326.3987085421863</v>
      </c>
      <c r="L67" s="55">
        <f>($C67/1000)*Blad1!$S$54*(((Strada!$D$5-Strada!$F$5)/(LN((Strada!$D$5-Strada!$H$5)/(Strada!$F$5-Strada!$H$5))))/49.8329)^Blad1!$T$54</f>
        <v>4555.1981994906073</v>
      </c>
      <c r="M67" s="56">
        <f>($C67/1000)*Blad1!$U$54*(((Strada!$D$5-Strada!$F$5)/(LN((Strada!$D$5-Strada!$H$5)/(Strada!$F$5-Strada!$H$5))))/49.8329)^Blad1!$V$54</f>
        <v>6196.7975154897276</v>
      </c>
      <c r="N67" s="67"/>
      <c r="O67" s="77">
        <v>2400</v>
      </c>
      <c r="P67" s="81">
        <f>Blad1!Z62*(((Strada!$D$5-Strada!$F$5)/(LN((Strada!$D$5-Strada!$H$5)/(Strada!$F$5-Strada!$H$5))))/49.8329)^Blad1!$AA$33</f>
        <v>3082.9991676223385</v>
      </c>
      <c r="Q67" s="81">
        <f>Blad1!AB62*(((Strada!$D$5-Strada!$F$5)/(LN((Strada!$D$5-Strada!$H$5)/(Strada!$F$5-Strada!$H$5))))/49.8329)^Blad1!$AC$33</f>
        <v>5125.9986160337676</v>
      </c>
      <c r="R67" s="81">
        <f>Blad1!AD62*(((Strada!$D$5-Strada!$F$5)/(LN((Strada!$D$5-Strada!$H$5)/(Strada!$F$5-Strada!$H$5))))/49.8329)^Blad1!$AE$33</f>
        <v>7434.9979926279875</v>
      </c>
      <c r="S67" s="81">
        <f>Blad1!AF62*(((Strada!$D$5-Strada!$F$5)/(LN((Strada!$D$5-Strada!$H$5)/(Strada!$F$5-Strada!$H$5))))/49.8329)^Blad1!$AG$33</f>
        <v>9076.9975493052116</v>
      </c>
    </row>
    <row r="68" spans="2:19" s="13" customFormat="1" x14ac:dyDescent="0.2">
      <c r="B68" s="17"/>
      <c r="C68" s="77">
        <v>2800</v>
      </c>
      <c r="D68" s="81">
        <f>($C68/1000)*Blad1!$C$54*(((Strada!$D$5-Strada!$F$5)/(LN((Strada!$D$5-Strada!$H$5)/(Strada!$F$5-Strada!$H$5))))/49.8329)^Blad1!$D$54</f>
        <v>2651.5990177795052</v>
      </c>
      <c r="E68" s="21">
        <f>($C68/1000)*Blad1!$E$54*(((Strada!$D$5-Strada!$F$5)/(LN((Strada!$D$5-Strada!$H$5)/(Strada!$F$5-Strada!$H$5))))/49.8329)^Blad1!$F$54</f>
        <v>3012.7988734072669</v>
      </c>
      <c r="F68" s="21">
        <f>($C68/1000)*Blad1!$G$54*(((Strada!$D$5-Strada!$F$5)/(LN((Strada!$D$5-Strada!$H$5)/(Strada!$F$5-Strada!$H$5))))/49.8329)^Blad1!$H$54</f>
        <v>4855.1982001988217</v>
      </c>
      <c r="G68" s="45">
        <f>($C68/1000)*Blad1!$I$54*(((Strada!$D$5-Strada!$F$5)/(LN((Strada!$D$5-Strada!$H$5)/(Strada!$F$5-Strada!$H$5))))/49.8329)^Blad1!$J$54</f>
        <v>6789.9974829770144</v>
      </c>
      <c r="H68" s="67"/>
      <c r="I68" s="77">
        <v>2800</v>
      </c>
      <c r="J68" s="81">
        <f>($C68/1000)*Blad1!$C$54*(((Strada!$D$5-Strada!$F$5)/(LN((Strada!$D$5-Strada!$H$5)/(Strada!$F$5-Strada!$H$5))))/49.8329)^Blad1!$D$54</f>
        <v>2651.5990177795052</v>
      </c>
      <c r="K68" s="55">
        <f>($C68/1000)*Blad1!$Q$54*(((Strada!$D$5-Strada!$F$5)/(LN((Strada!$D$5-Strada!$H$5)/(Strada!$F$5-Strada!$H$5))))/49.8329)^Blad1!$R$54</f>
        <v>3880.7984932992172</v>
      </c>
      <c r="L68" s="55">
        <f>($C68/1000)*Blad1!$S$54*(((Strada!$D$5-Strada!$F$5)/(LN((Strada!$D$5-Strada!$H$5)/(Strada!$F$5-Strada!$H$5))))/49.8329)^Blad1!$T$54</f>
        <v>5314.3978994057088</v>
      </c>
      <c r="M68" s="56">
        <f>($C68/1000)*Blad1!$U$54*(((Strada!$D$5-Strada!$F$5)/(LN((Strada!$D$5-Strada!$H$5)/(Strada!$F$5-Strada!$H$5))))/49.8329)^Blad1!$V$54</f>
        <v>7229.5971014046809</v>
      </c>
      <c r="N68" s="67"/>
      <c r="O68" s="77">
        <v>2800</v>
      </c>
      <c r="P68" s="81">
        <f>Blad1!Z64*(((Strada!$D$5-Strada!$F$5)/(LN((Strada!$D$5-Strada!$H$5)/(Strada!$F$5-Strada!$H$5))))/49.8329)^Blad1!$AA$33</f>
        <v>3461.9990652963138</v>
      </c>
      <c r="Q68" s="81">
        <f>Blad1!AB64*(((Strada!$D$5-Strada!$F$5)/(LN((Strada!$D$5-Strada!$H$5)/(Strada!$F$5-Strada!$H$5))))/49.8329)^Blad1!$AC$33</f>
        <v>5680.9984661895896</v>
      </c>
      <c r="R68" s="81">
        <f>Blad1!AD64*(((Strada!$D$5-Strada!$F$5)/(LN((Strada!$D$5-Strada!$H$5)/(Strada!$F$5-Strada!$H$5))))/49.8329)^Blad1!$AE$33</f>
        <v>8193.9977877059482</v>
      </c>
      <c r="S68" s="81">
        <f>Blad1!AF64*(((Strada!$D$5-Strada!$F$5)/(LN((Strada!$D$5-Strada!$H$5)/(Strada!$F$5-Strada!$H$5))))/49.8329)^Blad1!$AG$33</f>
        <v>10109.997270406046</v>
      </c>
    </row>
    <row r="69" spans="2:19" s="13" customFormat="1" x14ac:dyDescent="0.2">
      <c r="B69" s="1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9" s="13" customFormat="1" ht="15.75" x14ac:dyDescent="0.25">
      <c r="B70" s="17"/>
      <c r="C70" s="68" t="s">
        <v>42</v>
      </c>
      <c r="D70" s="69"/>
      <c r="E70" s="69"/>
      <c r="F70" s="69"/>
      <c r="G70" s="69"/>
      <c r="H70" s="67"/>
      <c r="I70" s="78" t="s">
        <v>41</v>
      </c>
      <c r="J70" s="67"/>
      <c r="K70" s="67"/>
      <c r="L70" s="67"/>
      <c r="M70" s="67"/>
      <c r="N70" s="67"/>
      <c r="O70" s="78" t="s">
        <v>56</v>
      </c>
      <c r="P70" s="67"/>
      <c r="Q70" s="67"/>
    </row>
    <row r="71" spans="2:19" s="13" customFormat="1" x14ac:dyDescent="0.2">
      <c r="B71" s="1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9" s="13" customFormat="1" ht="20.25" x14ac:dyDescent="0.3">
      <c r="B72" s="17"/>
      <c r="C72" s="110" t="s">
        <v>25</v>
      </c>
      <c r="D72" s="111"/>
      <c r="E72" s="111"/>
      <c r="F72" s="111"/>
      <c r="G72" s="104"/>
      <c r="H72" s="67"/>
      <c r="I72" s="110" t="s">
        <v>25</v>
      </c>
      <c r="J72" s="111"/>
      <c r="K72" s="111"/>
      <c r="L72" s="111"/>
      <c r="M72" s="104"/>
      <c r="N72" s="67"/>
      <c r="O72" s="120" t="s">
        <v>25</v>
      </c>
      <c r="P72" s="121"/>
      <c r="Q72" s="121"/>
      <c r="R72" s="121"/>
      <c r="S72" s="122"/>
    </row>
    <row r="73" spans="2:19" s="13" customFormat="1" x14ac:dyDescent="0.2">
      <c r="B73" s="17"/>
      <c r="C73" s="82"/>
      <c r="D73" s="102" t="s">
        <v>12</v>
      </c>
      <c r="E73" s="103"/>
      <c r="F73" s="103"/>
      <c r="G73" s="104"/>
      <c r="H73" s="67"/>
      <c r="I73" s="82"/>
      <c r="J73" s="102" t="s">
        <v>12</v>
      </c>
      <c r="K73" s="103"/>
      <c r="L73" s="103"/>
      <c r="M73" s="104"/>
      <c r="N73" s="67"/>
      <c r="O73" s="94"/>
      <c r="P73" s="114" t="s">
        <v>54</v>
      </c>
      <c r="Q73" s="115"/>
      <c r="R73" s="115"/>
      <c r="S73" s="116"/>
    </row>
    <row r="74" spans="2:19" s="13" customFormat="1" x14ac:dyDescent="0.2">
      <c r="B74" s="17"/>
      <c r="C74" s="72"/>
      <c r="D74" s="105" t="s">
        <v>13</v>
      </c>
      <c r="E74" s="108"/>
      <c r="F74" s="108"/>
      <c r="G74" s="109"/>
      <c r="H74" s="67"/>
      <c r="I74" s="71"/>
      <c r="J74" s="105" t="s">
        <v>13</v>
      </c>
      <c r="K74" s="108"/>
      <c r="L74" s="108"/>
      <c r="M74" s="109"/>
      <c r="N74" s="67"/>
      <c r="O74" s="94"/>
      <c r="P74" s="117" t="s">
        <v>13</v>
      </c>
      <c r="Q74" s="118"/>
      <c r="R74" s="118"/>
      <c r="S74" s="119"/>
    </row>
    <row r="75" spans="2:19" s="13" customFormat="1" x14ac:dyDescent="0.2">
      <c r="B75" s="17"/>
      <c r="C75" s="73" t="s">
        <v>8</v>
      </c>
      <c r="D75" s="74">
        <v>85</v>
      </c>
      <c r="E75" s="75">
        <v>118</v>
      </c>
      <c r="F75" s="75">
        <v>168</v>
      </c>
      <c r="G75" s="76">
        <v>218</v>
      </c>
      <c r="H75" s="67"/>
      <c r="I75" s="80" t="s">
        <v>8</v>
      </c>
      <c r="J75" s="74">
        <v>85</v>
      </c>
      <c r="K75" s="75" t="s">
        <v>39</v>
      </c>
      <c r="L75" s="75" t="s">
        <v>38</v>
      </c>
      <c r="M75" s="76" t="s">
        <v>40</v>
      </c>
      <c r="N75" s="67"/>
      <c r="O75" s="95" t="s">
        <v>8</v>
      </c>
      <c r="P75" s="96" t="s">
        <v>51</v>
      </c>
      <c r="Q75" s="97" t="s">
        <v>39</v>
      </c>
      <c r="R75" s="97" t="s">
        <v>38</v>
      </c>
      <c r="S75" s="98" t="s">
        <v>40</v>
      </c>
    </row>
    <row r="76" spans="2:19" s="13" customFormat="1" x14ac:dyDescent="0.2">
      <c r="B76" s="17"/>
      <c r="C76" s="77">
        <v>500</v>
      </c>
      <c r="D76" s="81">
        <f>($C76/1000)*Blad1!$C$75*(((Strada!$D$5-Strada!$F$5)/(LN((Strada!$D$5-Strada!$H$5)/(Strada!$F$5-Strada!$H$5))))/49.8329)^Blad1!$D$75</f>
        <v>532.99980572905667</v>
      </c>
      <c r="E76" s="55">
        <f>($C76/1000)*Blad1!$E$75*(((Strada!$D$5-Strada!$F$5)/(LN((Strada!$D$5-Strada!$H$5)/(Strada!$F$5-Strada!$H$5))))/49.8329)^Blad1!$F$75</f>
        <v>605.49977587078376</v>
      </c>
      <c r="F76" s="55">
        <f>($C76/1000)*Blad1!$G$75*(((Strada!$D$5-Strada!$F$5)/(LN((Strada!$D$5-Strada!$H$5)/(Strada!$F$5-Strada!$H$5))))/49.8329)^Blad1!$H$75</f>
        <v>960.99964843182545</v>
      </c>
      <c r="G76" s="56">
        <f>($C76/1000)*Blad1!$I$75*(((Strada!$D$5-Strada!$F$5)/(LN((Strada!$D$5-Strada!$H$5)/(Strada!$F$5-Strada!$H$5))))/49.8329)^Blad1!$J$75</f>
        <v>1342.4995088654794</v>
      </c>
      <c r="H76" s="67"/>
      <c r="I76" s="77">
        <v>500</v>
      </c>
      <c r="J76" s="81">
        <f>($C76/1000)*Blad1!$C$75*(((Strada!$D$5-Strada!$F$5)/(LN((Strada!$D$5-Strada!$H$5)/(Strada!$F$5-Strada!$H$5))))/49.8329)^Blad1!$D$75</f>
        <v>532.99980572905667</v>
      </c>
      <c r="K76" s="55">
        <f>($C76/1000)*Blad1!$Q$75*(((Strada!$D$5-Strada!$F$5)/(LN((Strada!$D$5-Strada!$H$5)/(Strada!$F$5-Strada!$H$5))))/49.8329)^Blad1!$R$75</f>
        <v>771.49970067736149</v>
      </c>
      <c r="L76" s="55">
        <f>($C76/1000)*Blad1!$S$75*(((Strada!$D$5-Strada!$F$5)/(LN((Strada!$D$5-Strada!$H$5)/(Strada!$F$5-Strada!$H$5))))/49.8329)^Blad1!$T$75</f>
        <v>1086.4995687849303</v>
      </c>
      <c r="M76" s="56">
        <f>($C76/1000)*Blad1!$U$75*(((Strada!$D$5-Strada!$F$5)/(LN((Strada!$D$5-Strada!$H$5)/(Strada!$F$5-Strada!$H$5))))/49.8329)^Blad1!$V$75</f>
        <v>1514.9993876759802</v>
      </c>
      <c r="N76" s="67"/>
      <c r="O76" s="77">
        <v>500</v>
      </c>
      <c r="P76" s="90" t="s">
        <v>49</v>
      </c>
      <c r="Q76" s="91" t="s">
        <v>49</v>
      </c>
      <c r="R76" s="91" t="s">
        <v>49</v>
      </c>
      <c r="S76" s="92" t="s">
        <v>49</v>
      </c>
    </row>
    <row r="77" spans="2:19" s="13" customFormat="1" x14ac:dyDescent="0.2">
      <c r="B77" s="17"/>
      <c r="C77" s="77">
        <v>600</v>
      </c>
      <c r="D77" s="81">
        <f>($C77/1000)*Blad1!$C$75*(((Strada!$D$5-Strada!$F$5)/(LN((Strada!$D$5-Strada!$H$5)/(Strada!$F$5-Strada!$H$5))))/49.8329)^Blad1!$D$75</f>
        <v>639.59976687486812</v>
      </c>
      <c r="E77" s="21">
        <f>($C77/1000)*Blad1!$E$75*(((Strada!$D$5-Strada!$F$5)/(LN((Strada!$D$5-Strada!$H$5)/(Strada!$F$5-Strada!$H$5))))/49.8329)^Blad1!$F$75</f>
        <v>726.59973104494054</v>
      </c>
      <c r="F77" s="21">
        <f>($C77/1000)*Blad1!$G$75*(((Strada!$D$5-Strada!$F$5)/(LN((Strada!$D$5-Strada!$H$5)/(Strada!$F$5-Strada!$H$5))))/49.8329)^Blad1!$H$75</f>
        <v>1153.1995781181906</v>
      </c>
      <c r="G77" s="45">
        <f>($C77/1000)*Blad1!$I$75*(((Strada!$D$5-Strada!$F$5)/(LN((Strada!$D$5-Strada!$H$5)/(Strada!$F$5-Strada!$H$5))))/49.8329)^Blad1!$J$75</f>
        <v>1610.9994106385752</v>
      </c>
      <c r="H77" s="67"/>
      <c r="I77" s="77">
        <v>600</v>
      </c>
      <c r="J77" s="81">
        <f>($C77/1000)*Blad1!$C$75*(((Strada!$D$5-Strada!$F$5)/(LN((Strada!$D$5-Strada!$H$5)/(Strada!$F$5-Strada!$H$5))))/49.8329)^Blad1!$D$75</f>
        <v>639.59976687486812</v>
      </c>
      <c r="K77" s="55">
        <f>($C77/1000)*Blad1!$Q$75*(((Strada!$D$5-Strada!$F$5)/(LN((Strada!$D$5-Strada!$H$5)/(Strada!$F$5-Strada!$H$5))))/49.8329)^Blad1!$R$75</f>
        <v>925.79964081283379</v>
      </c>
      <c r="L77" s="55">
        <f>($C77/1000)*Blad1!$S$75*(((Strada!$D$5-Strada!$F$5)/(LN((Strada!$D$5-Strada!$H$5)/(Strada!$F$5-Strada!$H$5))))/49.8329)^Blad1!$T$75</f>
        <v>1303.7994825419162</v>
      </c>
      <c r="M77" s="56">
        <f>($C77/1000)*Blad1!$U$75*(((Strada!$D$5-Strada!$F$5)/(LN((Strada!$D$5-Strada!$H$5)/(Strada!$F$5-Strada!$H$5))))/49.8329)^Blad1!$V$75</f>
        <v>1817.9992652111762</v>
      </c>
      <c r="N77" s="67"/>
      <c r="O77" s="77">
        <v>600</v>
      </c>
      <c r="P77" s="81">
        <f>Blad1!Z71*(((Strada!$D$5-Strada!$F$5)/(LN((Strada!$D$5-Strada!$H$5)/(Strada!$F$5-Strada!$H$5))))/49.8329)^Blad1!$AA$33</f>
        <v>774.99979075812917</v>
      </c>
      <c r="Q77" s="81">
        <f>Blad1!AB71*(((Strada!$D$5-Strada!$F$5)/(LN((Strada!$D$5-Strada!$H$5)/(Strada!$F$5-Strada!$H$5))))/49.8329)^Blad1!$AC$33</f>
        <v>1225.9996689928598</v>
      </c>
      <c r="R77" s="81">
        <f>Blad1!AD71*(((Strada!$D$5-Strada!$F$5)/(LN((Strada!$D$5-Strada!$H$5)/(Strada!$F$5-Strada!$H$5))))/49.8329)^Blad1!$AE$33</f>
        <v>1783.9995183387127</v>
      </c>
      <c r="S77" s="81">
        <f>Blad1!AF71*(((Strada!$D$5-Strada!$F$5)/(LN((Strada!$D$5-Strada!$H$5)/(Strada!$F$5-Strada!$H$5))))/49.8329)^Blad1!$AG$33</f>
        <v>2297.9993795641044</v>
      </c>
    </row>
    <row r="78" spans="2:19" x14ac:dyDescent="0.2">
      <c r="C78" s="77">
        <v>700</v>
      </c>
      <c r="D78" s="81">
        <f>($C78/1000)*Blad1!$C$75*(((Strada!$D$5-Strada!$F$5)/(LN((Strada!$D$5-Strada!$H$5)/(Strada!$F$5-Strada!$H$5))))/49.8329)^Blad1!$D$75</f>
        <v>746.19972802067934</v>
      </c>
      <c r="E78" s="21">
        <f>($C78/1000)*Blad1!$E$75*(((Strada!$D$5-Strada!$F$5)/(LN((Strada!$D$5-Strada!$H$5)/(Strada!$F$5-Strada!$H$5))))/49.8329)^Blad1!$F$75</f>
        <v>847.6996862190972</v>
      </c>
      <c r="F78" s="21">
        <f>($C78/1000)*Blad1!$G$75*(((Strada!$D$5-Strada!$F$5)/(LN((Strada!$D$5-Strada!$H$5)/(Strada!$F$5-Strada!$H$5))))/49.8329)^Blad1!$H$75</f>
        <v>1345.3995078045555</v>
      </c>
      <c r="G78" s="45">
        <f>($C78/1000)*Blad1!$I$75*(((Strada!$D$5-Strada!$F$5)/(LN((Strada!$D$5-Strada!$H$5)/(Strada!$F$5-Strada!$H$5))))/49.8329)^Blad1!$J$75</f>
        <v>1879.4993124116709</v>
      </c>
      <c r="H78" s="67"/>
      <c r="I78" s="77">
        <v>700</v>
      </c>
      <c r="J78" s="81">
        <f>($C78/1000)*Blad1!$C$75*(((Strada!$D$5-Strada!$F$5)/(LN((Strada!$D$5-Strada!$H$5)/(Strada!$F$5-Strada!$H$5))))/49.8329)^Blad1!$D$75</f>
        <v>746.19972802067934</v>
      </c>
      <c r="K78" s="55">
        <f>($C78/1000)*Blad1!$Q$75*(((Strada!$D$5-Strada!$F$5)/(LN((Strada!$D$5-Strada!$H$5)/(Strada!$F$5-Strada!$H$5))))/49.8329)^Blad1!$R$75</f>
        <v>1080.0995809483061</v>
      </c>
      <c r="L78" s="55">
        <f>($C78/1000)*Blad1!$S$75*(((Strada!$D$5-Strada!$F$5)/(LN((Strada!$D$5-Strada!$H$5)/(Strada!$F$5-Strada!$H$5))))/49.8329)^Blad1!$T$75</f>
        <v>1521.0993962989023</v>
      </c>
      <c r="M78" s="56">
        <f>($C78/1000)*Blad1!$U$75*(((Strada!$D$5-Strada!$F$5)/(LN((Strada!$D$5-Strada!$H$5)/(Strada!$F$5-Strada!$H$5))))/49.8329)^Blad1!$V$75</f>
        <v>2120.9991427463724</v>
      </c>
      <c r="N78" s="67"/>
      <c r="O78" s="77">
        <v>700</v>
      </c>
      <c r="P78" s="81">
        <f>Blad1!Z72*(((Strada!$D$5-Strada!$F$5)/(LN((Strada!$D$5-Strada!$H$5)/(Strada!$F$5-Strada!$H$5))))/49.8329)^Blad1!$AA$33</f>
        <v>880.99976213924106</v>
      </c>
      <c r="Q78" s="81">
        <f>Blad1!AB72*(((Strada!$D$5-Strada!$F$5)/(LN((Strada!$D$5-Strada!$H$5)/(Strada!$F$5-Strada!$H$5))))/49.8329)^Blad1!$AC$33</f>
        <v>1379.9996274144751</v>
      </c>
      <c r="R78" s="81">
        <f>Blad1!AD72*(((Strada!$D$5-Strada!$F$5)/(LN((Strada!$D$5-Strada!$H$5)/(Strada!$F$5-Strada!$H$5))))/49.8329)^Blad1!$AE$33</f>
        <v>2000.999459750989</v>
      </c>
      <c r="S78" s="81">
        <f>Blad1!AF72*(((Strada!$D$5-Strada!$F$5)/(LN((Strada!$D$5-Strada!$H$5)/(Strada!$F$5-Strada!$H$5))))/49.8329)^Blad1!$AG$33</f>
        <v>2600.9992977572824</v>
      </c>
    </row>
    <row r="79" spans="2:19" x14ac:dyDescent="0.2">
      <c r="C79" s="77">
        <v>800</v>
      </c>
      <c r="D79" s="81">
        <f>($C79/1000)*Blad1!$C$75*(((Strada!$D$5-Strada!$F$5)/(LN((Strada!$D$5-Strada!$H$5)/(Strada!$F$5-Strada!$H$5))))/49.8329)^Blad1!$D$75</f>
        <v>852.79968916649079</v>
      </c>
      <c r="E79" s="21">
        <f>($C79/1000)*Blad1!$E$75*(((Strada!$D$5-Strada!$F$5)/(LN((Strada!$D$5-Strada!$H$5)/(Strada!$F$5-Strada!$H$5))))/49.8329)^Blad1!$F$75</f>
        <v>968.79964139325409</v>
      </c>
      <c r="F79" s="21">
        <f>($C79/1000)*Blad1!$G$75*(((Strada!$D$5-Strada!$F$5)/(LN((Strada!$D$5-Strada!$H$5)/(Strada!$F$5-Strada!$H$5))))/49.8329)^Blad1!$H$75</f>
        <v>1537.5994374909208</v>
      </c>
      <c r="G79" s="45">
        <f>($C79/1000)*Blad1!$I$75*(((Strada!$D$5-Strada!$F$5)/(LN((Strada!$D$5-Strada!$H$5)/(Strada!$F$5-Strada!$H$5))))/49.8329)^Blad1!$J$75</f>
        <v>2147.999214184767</v>
      </c>
      <c r="H79" s="67"/>
      <c r="I79" s="77">
        <v>800</v>
      </c>
      <c r="J79" s="81">
        <f>($C79/1000)*Blad1!$C$75*(((Strada!$D$5-Strada!$F$5)/(LN((Strada!$D$5-Strada!$H$5)/(Strada!$F$5-Strada!$H$5))))/49.8329)^Blad1!$D$75</f>
        <v>852.79968916649079</v>
      </c>
      <c r="K79" s="55">
        <f>($C79/1000)*Blad1!$Q$75*(((Strada!$D$5-Strada!$F$5)/(LN((Strada!$D$5-Strada!$H$5)/(Strada!$F$5-Strada!$H$5))))/49.8329)^Blad1!$R$75</f>
        <v>1234.3995210837784</v>
      </c>
      <c r="L79" s="55">
        <f>($C79/1000)*Blad1!$S$75*(((Strada!$D$5-Strada!$F$5)/(LN((Strada!$D$5-Strada!$H$5)/(Strada!$F$5-Strada!$H$5))))/49.8329)^Blad1!$T$75</f>
        <v>1738.3993100558885</v>
      </c>
      <c r="M79" s="56">
        <f>($C79/1000)*Blad1!$U$75*(((Strada!$D$5-Strada!$F$5)/(LN((Strada!$D$5-Strada!$H$5)/(Strada!$F$5-Strada!$H$5))))/49.8329)^Blad1!$V$75</f>
        <v>2423.9990202815684</v>
      </c>
      <c r="N79" s="67"/>
      <c r="O79" s="77">
        <v>800</v>
      </c>
      <c r="P79" s="81">
        <f>Blad1!Z73*(((Strada!$D$5-Strada!$F$5)/(LN((Strada!$D$5-Strada!$H$5)/(Strada!$F$5-Strada!$H$5))))/49.8329)^Blad1!$AA$33</f>
        <v>987.99973325036342</v>
      </c>
      <c r="Q79" s="81">
        <f>Blad1!AB73*(((Strada!$D$5-Strada!$F$5)/(LN((Strada!$D$5-Strada!$H$5)/(Strada!$F$5-Strada!$H$5))))/49.8329)^Blad1!$AC$33</f>
        <v>1533.9995858360905</v>
      </c>
      <c r="R79" s="81">
        <f>Blad1!AD73*(((Strada!$D$5-Strada!$F$5)/(LN((Strada!$D$5-Strada!$H$5)/(Strada!$F$5-Strada!$H$5))))/49.8329)^Blad1!$AE$33</f>
        <v>2217.9994011632652</v>
      </c>
      <c r="S79" s="81">
        <f>Blad1!AF73*(((Strada!$D$5-Strada!$F$5)/(LN((Strada!$D$5-Strada!$H$5)/(Strada!$F$5-Strada!$H$5))))/49.8329)^Blad1!$AG$33</f>
        <v>2903.9992159504609</v>
      </c>
    </row>
    <row r="80" spans="2:19" x14ac:dyDescent="0.2">
      <c r="C80" s="77">
        <v>900</v>
      </c>
      <c r="D80" s="81">
        <f>($C80/1000)*Blad1!$C$75*(((Strada!$D$5-Strada!$F$5)/(LN((Strada!$D$5-Strada!$H$5)/(Strada!$F$5-Strada!$H$5))))/49.8329)^Blad1!$D$75</f>
        <v>959.39965031230201</v>
      </c>
      <c r="E80" s="21">
        <f>($C80/1000)*Blad1!$E$75*(((Strada!$D$5-Strada!$F$5)/(LN((Strada!$D$5-Strada!$H$5)/(Strada!$F$5-Strada!$H$5))))/49.8329)^Blad1!$F$75</f>
        <v>1089.8995965674108</v>
      </c>
      <c r="F80" s="21">
        <f>($C80/1000)*Blad1!$G$75*(((Strada!$D$5-Strada!$F$5)/(LN((Strada!$D$5-Strada!$H$5)/(Strada!$F$5-Strada!$H$5))))/49.8329)^Blad1!$H$75</f>
        <v>1729.7993671772858</v>
      </c>
      <c r="G80" s="45">
        <f>($C80/1000)*Blad1!$I$75*(((Strada!$D$5-Strada!$F$5)/(LN((Strada!$D$5-Strada!$H$5)/(Strada!$F$5-Strada!$H$5))))/49.8329)^Blad1!$J$75</f>
        <v>2416.4991159578631</v>
      </c>
      <c r="H80" s="67"/>
      <c r="I80" s="77">
        <v>900</v>
      </c>
      <c r="J80" s="81">
        <f>($C80/1000)*Blad1!$C$75*(((Strada!$D$5-Strada!$F$5)/(LN((Strada!$D$5-Strada!$H$5)/(Strada!$F$5-Strada!$H$5))))/49.8329)^Blad1!$D$75</f>
        <v>959.39965031230201</v>
      </c>
      <c r="K80" s="55">
        <f>($C80/1000)*Blad1!$Q$75*(((Strada!$D$5-Strada!$F$5)/(LN((Strada!$D$5-Strada!$H$5)/(Strada!$F$5-Strada!$H$5))))/49.8329)^Blad1!$R$75</f>
        <v>1388.6994612192507</v>
      </c>
      <c r="L80" s="55">
        <f>($C80/1000)*Blad1!$S$75*(((Strada!$D$5-Strada!$F$5)/(LN((Strada!$D$5-Strada!$H$5)/(Strada!$F$5-Strada!$H$5))))/49.8329)^Blad1!$T$75</f>
        <v>1955.6992238128746</v>
      </c>
      <c r="M80" s="56">
        <f>($C80/1000)*Blad1!$U$75*(((Strada!$D$5-Strada!$F$5)/(LN((Strada!$D$5-Strada!$H$5)/(Strada!$F$5-Strada!$H$5))))/49.8329)^Blad1!$V$75</f>
        <v>2726.9988978167644</v>
      </c>
      <c r="N80" s="67"/>
      <c r="O80" s="77">
        <v>900</v>
      </c>
      <c r="P80" s="81">
        <f>Blad1!Z74*(((Strada!$D$5-Strada!$F$5)/(LN((Strada!$D$5-Strada!$H$5)/(Strada!$F$5-Strada!$H$5))))/49.8329)^Blad1!$AA$33</f>
        <v>1228.9996681828914</v>
      </c>
      <c r="Q80" s="81">
        <f>Blad1!AB74*(((Strada!$D$5-Strada!$F$5)/(LN((Strada!$D$5-Strada!$H$5)/(Strada!$F$5-Strada!$H$5))))/49.8329)^Blad1!$AC$33</f>
        <v>1988.9994629908631</v>
      </c>
      <c r="R80" s="81">
        <f>Blad1!AD74*(((Strada!$D$5-Strada!$F$5)/(LN((Strada!$D$5-Strada!$H$5)/(Strada!$F$5-Strada!$H$5))))/49.8329)^Blad1!$AE$33</f>
        <v>2915.9992127105866</v>
      </c>
      <c r="S80" s="81">
        <f>Blad1!AF74*(((Strada!$D$5-Strada!$F$5)/(LN((Strada!$D$5-Strada!$H$5)/(Strada!$F$5-Strada!$H$5))))/49.8329)^Blad1!$AG$33</f>
        <v>3686.9990045486738</v>
      </c>
    </row>
    <row r="81" spans="2:19" s="13" customFormat="1" x14ac:dyDescent="0.2">
      <c r="B81" s="17"/>
      <c r="C81" s="77">
        <v>1000</v>
      </c>
      <c r="D81" s="81">
        <f>($C81/1000)*Blad1!$C$75*(((Strada!$D$5-Strada!$F$5)/(LN((Strada!$D$5-Strada!$H$5)/(Strada!$F$5-Strada!$H$5))))/49.8329)^Blad1!$D$75</f>
        <v>1065.9996114581133</v>
      </c>
      <c r="E81" s="21">
        <f>($C81/1000)*Blad1!$E$75*(((Strada!$D$5-Strada!$F$5)/(LN((Strada!$D$5-Strada!$H$5)/(Strada!$F$5-Strada!$H$5))))/49.8329)^Blad1!$F$75</f>
        <v>1210.9995517415675</v>
      </c>
      <c r="F81" s="21">
        <f>($C81/1000)*Blad1!$G$75*(((Strada!$D$5-Strada!$F$5)/(LN((Strada!$D$5-Strada!$H$5)/(Strada!$F$5-Strada!$H$5))))/49.8329)^Blad1!$H$75</f>
        <v>1921.9992968636509</v>
      </c>
      <c r="G81" s="45">
        <f>($C81/1000)*Blad1!$I$75*(((Strada!$D$5-Strada!$F$5)/(LN((Strada!$D$5-Strada!$H$5)/(Strada!$F$5-Strada!$H$5))))/49.8329)^Blad1!$J$75</f>
        <v>2684.9990177309587</v>
      </c>
      <c r="H81" s="67"/>
      <c r="I81" s="77">
        <v>1000</v>
      </c>
      <c r="J81" s="81">
        <f>($C81/1000)*Blad1!$C$75*(((Strada!$D$5-Strada!$F$5)/(LN((Strada!$D$5-Strada!$H$5)/(Strada!$F$5-Strada!$H$5))))/49.8329)^Blad1!$D$75</f>
        <v>1065.9996114581133</v>
      </c>
      <c r="K81" s="55">
        <f>($C81/1000)*Blad1!$Q$75*(((Strada!$D$5-Strada!$F$5)/(LN((Strada!$D$5-Strada!$H$5)/(Strada!$F$5-Strada!$H$5))))/49.8329)^Blad1!$R$75</f>
        <v>1542.999401354723</v>
      </c>
      <c r="L81" s="55">
        <f>($C81/1000)*Blad1!$S$75*(((Strada!$D$5-Strada!$F$5)/(LN((Strada!$D$5-Strada!$H$5)/(Strada!$F$5-Strada!$H$5))))/49.8329)^Blad1!$T$75</f>
        <v>2172.9991375698605</v>
      </c>
      <c r="M81" s="56">
        <f>($C81/1000)*Blad1!$U$75*(((Strada!$D$5-Strada!$F$5)/(LN((Strada!$D$5-Strada!$H$5)/(Strada!$F$5-Strada!$H$5))))/49.8329)^Blad1!$V$75</f>
        <v>3029.9987753519604</v>
      </c>
      <c r="N81" s="67"/>
      <c r="O81" s="77">
        <v>1000</v>
      </c>
      <c r="P81" s="81">
        <f>Blad1!Z75*(((Strada!$D$5-Strada!$F$5)/(LN((Strada!$D$5-Strada!$H$5)/(Strada!$F$5-Strada!$H$5))))/49.8329)^Blad1!$AA$33</f>
        <v>1335.9996392940136</v>
      </c>
      <c r="Q81" s="81">
        <f>Blad1!AB75*(((Strada!$D$5-Strada!$F$5)/(LN((Strada!$D$5-Strada!$H$5)/(Strada!$F$5-Strada!$H$5))))/49.8329)^Blad1!$AC$33</f>
        <v>2142.9994214124786</v>
      </c>
      <c r="R81" s="81">
        <f>Blad1!AD75*(((Strada!$D$5-Strada!$F$5)/(LN((Strada!$D$5-Strada!$H$5)/(Strada!$F$5-Strada!$H$5))))/49.8329)^Blad1!$AE$33</f>
        <v>3132.9991541228628</v>
      </c>
      <c r="S81" s="81">
        <f>Blad1!AF75*(((Strada!$D$5-Strada!$F$5)/(LN((Strada!$D$5-Strada!$H$5)/(Strada!$F$5-Strada!$H$5))))/49.8329)^Blad1!$AG$33</f>
        <v>3989.9989227418523</v>
      </c>
    </row>
    <row r="82" spans="2:19" s="13" customFormat="1" x14ac:dyDescent="0.2">
      <c r="B82" s="17"/>
      <c r="C82" s="77">
        <v>1100</v>
      </c>
      <c r="D82" s="81">
        <f>($C82/1000)*Blad1!$C$75*(((Strada!$D$5-Strada!$F$5)/(LN((Strada!$D$5-Strada!$H$5)/(Strada!$F$5-Strada!$H$5))))/49.8329)^Blad1!$D$75</f>
        <v>1172.5995726039248</v>
      </c>
      <c r="E82" s="21">
        <f>($C82/1000)*Blad1!$E$75*(((Strada!$D$5-Strada!$F$5)/(LN((Strada!$D$5-Strada!$H$5)/(Strada!$F$5-Strada!$H$5))))/49.8329)^Blad1!$F$75</f>
        <v>1332.0995069157243</v>
      </c>
      <c r="F82" s="21">
        <f>($C82/1000)*Blad1!$G$75*(((Strada!$D$5-Strada!$F$5)/(LN((Strada!$D$5-Strada!$H$5)/(Strada!$F$5-Strada!$H$5))))/49.8329)^Blad1!$H$75</f>
        <v>2114.1992265500162</v>
      </c>
      <c r="G82" s="45">
        <f>($C82/1000)*Blad1!$I$75*(((Strada!$D$5-Strada!$F$5)/(LN((Strada!$D$5-Strada!$H$5)/(Strada!$F$5-Strada!$H$5))))/49.8329)^Blad1!$J$75</f>
        <v>2953.4989195040553</v>
      </c>
      <c r="H82" s="67"/>
      <c r="I82" s="77">
        <v>1100</v>
      </c>
      <c r="J82" s="81">
        <f>($C82/1000)*Blad1!$C$75*(((Strada!$D$5-Strada!$F$5)/(LN((Strada!$D$5-Strada!$H$5)/(Strada!$F$5-Strada!$H$5))))/49.8329)^Blad1!$D$75</f>
        <v>1172.5995726039248</v>
      </c>
      <c r="K82" s="55">
        <f>($C82/1000)*Blad1!$Q$75*(((Strada!$D$5-Strada!$F$5)/(LN((Strada!$D$5-Strada!$H$5)/(Strada!$F$5-Strada!$H$5))))/49.8329)^Blad1!$R$75</f>
        <v>1697.2993414901955</v>
      </c>
      <c r="L82" s="55">
        <f>($C82/1000)*Blad1!$S$75*(((Strada!$D$5-Strada!$F$5)/(LN((Strada!$D$5-Strada!$H$5)/(Strada!$F$5-Strada!$H$5))))/49.8329)^Blad1!$T$75</f>
        <v>2390.2990513268469</v>
      </c>
      <c r="M82" s="56">
        <f>($C82/1000)*Blad1!$U$75*(((Strada!$D$5-Strada!$F$5)/(LN((Strada!$D$5-Strada!$H$5)/(Strada!$F$5-Strada!$H$5))))/49.8329)^Blad1!$V$75</f>
        <v>3332.9986528871568</v>
      </c>
      <c r="N82" s="67"/>
      <c r="O82" s="77">
        <v>1100</v>
      </c>
      <c r="P82" s="81">
        <f>Blad1!Z76*(((Strada!$D$5-Strada!$F$5)/(LN((Strada!$D$5-Strada!$H$5)/(Strada!$F$5-Strada!$H$5))))/49.8329)^Blad1!$AA$33</f>
        <v>1442.9996104051361</v>
      </c>
      <c r="Q82" s="81">
        <f>Blad1!AB76*(((Strada!$D$5-Strada!$F$5)/(LN((Strada!$D$5-Strada!$H$5)/(Strada!$F$5-Strada!$H$5))))/49.8329)^Blad1!$AC$33</f>
        <v>2296.9993798340938</v>
      </c>
      <c r="R82" s="81">
        <f>Blad1!AD76*(((Strada!$D$5-Strada!$F$5)/(LN((Strada!$D$5-Strada!$H$5)/(Strada!$F$5-Strada!$H$5))))/49.8329)^Blad1!$AE$33</f>
        <v>3349.9990955351391</v>
      </c>
      <c r="S82" s="81">
        <f>Blad1!AF76*(((Strada!$D$5-Strada!$F$5)/(LN((Strada!$D$5-Strada!$H$5)/(Strada!$F$5-Strada!$H$5))))/49.8329)^Blad1!$AG$33</f>
        <v>4292.9988409350308</v>
      </c>
    </row>
    <row r="83" spans="2:19" s="13" customFormat="1" x14ac:dyDescent="0.2">
      <c r="B83" s="17"/>
      <c r="C83" s="77">
        <v>1200</v>
      </c>
      <c r="D83" s="81">
        <f>($C83/1000)*Blad1!$C$75*(((Strada!$D$5-Strada!$F$5)/(LN((Strada!$D$5-Strada!$H$5)/(Strada!$F$5-Strada!$H$5))))/49.8329)^Blad1!$D$75</f>
        <v>1279.1995337497362</v>
      </c>
      <c r="E83" s="21">
        <f>($C83/1000)*Blad1!$E$75*(((Strada!$D$5-Strada!$F$5)/(LN((Strada!$D$5-Strada!$H$5)/(Strada!$F$5-Strada!$H$5))))/49.8329)^Blad1!$F$75</f>
        <v>1453.1994620898811</v>
      </c>
      <c r="F83" s="21">
        <f>($C83/1000)*Blad1!$G$75*(((Strada!$D$5-Strada!$F$5)/(LN((Strada!$D$5-Strada!$H$5)/(Strada!$F$5-Strada!$H$5))))/49.8329)^Blad1!$H$75</f>
        <v>2306.3991562363813</v>
      </c>
      <c r="G83" s="45">
        <f>($C83/1000)*Blad1!$I$75*(((Strada!$D$5-Strada!$F$5)/(LN((Strada!$D$5-Strada!$H$5)/(Strada!$F$5-Strada!$H$5))))/49.8329)^Blad1!$J$75</f>
        <v>3221.9988212771505</v>
      </c>
      <c r="H83" s="67"/>
      <c r="I83" s="77">
        <v>1200</v>
      </c>
      <c r="J83" s="81">
        <f>($C83/1000)*Blad1!$C$75*(((Strada!$D$5-Strada!$F$5)/(LN((Strada!$D$5-Strada!$H$5)/(Strada!$F$5-Strada!$H$5))))/49.8329)^Blad1!$D$75</f>
        <v>1279.1995337497362</v>
      </c>
      <c r="K83" s="55">
        <f>($C83/1000)*Blad1!$Q$75*(((Strada!$D$5-Strada!$F$5)/(LN((Strada!$D$5-Strada!$H$5)/(Strada!$F$5-Strada!$H$5))))/49.8329)^Blad1!$R$75</f>
        <v>1851.5992816256676</v>
      </c>
      <c r="L83" s="55">
        <f>($C83/1000)*Blad1!$S$75*(((Strada!$D$5-Strada!$F$5)/(LN((Strada!$D$5-Strada!$H$5)/(Strada!$F$5-Strada!$H$5))))/49.8329)^Blad1!$T$75</f>
        <v>2607.5989650838324</v>
      </c>
      <c r="M83" s="56">
        <f>($C83/1000)*Blad1!$U$75*(((Strada!$D$5-Strada!$F$5)/(LN((Strada!$D$5-Strada!$H$5)/(Strada!$F$5-Strada!$H$5))))/49.8329)^Blad1!$V$75</f>
        <v>3635.9985304223524</v>
      </c>
      <c r="N83" s="67"/>
      <c r="O83" s="77">
        <v>1200</v>
      </c>
      <c r="P83" s="81">
        <f>Blad1!Z77*(((Strada!$D$5-Strada!$F$5)/(LN((Strada!$D$5-Strada!$H$5)/(Strada!$F$5-Strada!$H$5))))/49.8329)^Blad1!$AA$33</f>
        <v>1548.9995817862477</v>
      </c>
      <c r="Q83" s="81">
        <f>Blad1!AB77*(((Strada!$D$5-Strada!$F$5)/(LN((Strada!$D$5-Strada!$H$5)/(Strada!$F$5-Strada!$H$5))))/49.8329)^Blad1!$AC$33</f>
        <v>2451.9993379857196</v>
      </c>
      <c r="R83" s="81">
        <f>Blad1!AD77*(((Strada!$D$5-Strada!$F$5)/(LN((Strada!$D$5-Strada!$H$5)/(Strada!$F$5-Strada!$H$5))))/49.8329)^Blad1!$AE$33</f>
        <v>3567.9990366774255</v>
      </c>
      <c r="S83" s="81">
        <f>Blad1!AF77*(((Strada!$D$5-Strada!$F$5)/(LN((Strada!$D$5-Strada!$H$5)/(Strada!$F$5-Strada!$H$5))))/49.8329)^Blad1!$AG$33</f>
        <v>4595.9987591282088</v>
      </c>
    </row>
    <row r="84" spans="2:19" s="13" customFormat="1" x14ac:dyDescent="0.2">
      <c r="B84" s="17"/>
      <c r="C84" s="77">
        <v>1400</v>
      </c>
      <c r="D84" s="81">
        <f>($C84/1000)*Blad1!$C$75*(((Strada!$D$5-Strada!$F$5)/(LN((Strada!$D$5-Strada!$H$5)/(Strada!$F$5-Strada!$H$5))))/49.8329)^Blad1!$D$75</f>
        <v>1492.3994560413587</v>
      </c>
      <c r="E84" s="21">
        <f>($C84/1000)*Blad1!$E$75*(((Strada!$D$5-Strada!$F$5)/(LN((Strada!$D$5-Strada!$H$5)/(Strada!$F$5-Strada!$H$5))))/49.8329)^Blad1!$F$75</f>
        <v>1695.3993724381944</v>
      </c>
      <c r="F84" s="21">
        <f>($C84/1000)*Blad1!$G$75*(((Strada!$D$5-Strada!$F$5)/(LN((Strada!$D$5-Strada!$H$5)/(Strada!$F$5-Strada!$H$5))))/49.8329)^Blad1!$H$75</f>
        <v>2690.7990156091109</v>
      </c>
      <c r="G84" s="45">
        <f>($C84/1000)*Blad1!$I$75*(((Strada!$D$5-Strada!$F$5)/(LN((Strada!$D$5-Strada!$H$5)/(Strada!$F$5-Strada!$H$5))))/49.8329)^Blad1!$J$75</f>
        <v>3758.9986248233417</v>
      </c>
      <c r="H84" s="67"/>
      <c r="I84" s="77">
        <v>1400</v>
      </c>
      <c r="J84" s="81">
        <f>($C84/1000)*Blad1!$C$75*(((Strada!$D$5-Strada!$F$5)/(LN((Strada!$D$5-Strada!$H$5)/(Strada!$F$5-Strada!$H$5))))/49.8329)^Blad1!$D$75</f>
        <v>1492.3994560413587</v>
      </c>
      <c r="K84" s="55">
        <f>($C84/1000)*Blad1!$Q$75*(((Strada!$D$5-Strada!$F$5)/(LN((Strada!$D$5-Strada!$H$5)/(Strada!$F$5-Strada!$H$5))))/49.8329)^Blad1!$R$75</f>
        <v>2160.1991618966122</v>
      </c>
      <c r="L84" s="55">
        <f>($C84/1000)*Blad1!$S$75*(((Strada!$D$5-Strada!$F$5)/(LN((Strada!$D$5-Strada!$H$5)/(Strada!$F$5-Strada!$H$5))))/49.8329)^Blad1!$T$75</f>
        <v>3042.1987925978046</v>
      </c>
      <c r="M84" s="56">
        <f>($C84/1000)*Blad1!$U$75*(((Strada!$D$5-Strada!$F$5)/(LN((Strada!$D$5-Strada!$H$5)/(Strada!$F$5-Strada!$H$5))))/49.8329)^Blad1!$V$75</f>
        <v>4241.9982854927448</v>
      </c>
      <c r="N84" s="67"/>
      <c r="O84" s="77">
        <v>1400</v>
      </c>
      <c r="P84" s="81">
        <f>Blad1!Z78*(((Strada!$D$5-Strada!$F$5)/(LN((Strada!$D$5-Strada!$H$5)/(Strada!$F$5-Strada!$H$5))))/49.8329)^Blad1!$AA$33</f>
        <v>1761.9995242784821</v>
      </c>
      <c r="Q84" s="81">
        <f>Blad1!AB78*(((Strada!$D$5-Strada!$F$5)/(LN((Strada!$D$5-Strada!$H$5)/(Strada!$F$5-Strada!$H$5))))/49.8329)^Blad1!$AC$33</f>
        <v>2759.9992548289501</v>
      </c>
      <c r="R84" s="81">
        <f>Blad1!AD78*(((Strada!$D$5-Strada!$F$5)/(LN((Strada!$D$5-Strada!$H$5)/(Strada!$F$5-Strada!$H$5))))/49.8329)^Blad1!$AE$33</f>
        <v>4001.998919501978</v>
      </c>
      <c r="S84" s="81">
        <f>Blad1!AF78*(((Strada!$D$5-Strada!$F$5)/(LN((Strada!$D$5-Strada!$H$5)/(Strada!$F$5-Strada!$H$5))))/49.8329)^Blad1!$AG$33</f>
        <v>5201.9985955145648</v>
      </c>
    </row>
    <row r="85" spans="2:19" s="13" customFormat="1" x14ac:dyDescent="0.2">
      <c r="B85" s="17"/>
      <c r="C85" s="77">
        <v>1600</v>
      </c>
      <c r="D85" s="81">
        <f>($C85/1000)*Blad1!$C$75*(((Strada!$D$5-Strada!$F$5)/(LN((Strada!$D$5-Strada!$H$5)/(Strada!$F$5-Strada!$H$5))))/49.8329)^Blad1!$D$75</f>
        <v>1705.5993783329816</v>
      </c>
      <c r="E85" s="21">
        <f>($C85/1000)*Blad1!$E$75*(((Strada!$D$5-Strada!$F$5)/(LN((Strada!$D$5-Strada!$H$5)/(Strada!$F$5-Strada!$H$5))))/49.8329)^Blad1!$F$75</f>
        <v>1937.5992827865082</v>
      </c>
      <c r="F85" s="21">
        <f>($C85/1000)*Blad1!$G$75*(((Strada!$D$5-Strada!$F$5)/(LN((Strada!$D$5-Strada!$H$5)/(Strada!$F$5-Strada!$H$5))))/49.8329)^Blad1!$H$75</f>
        <v>3075.1988749818415</v>
      </c>
      <c r="G85" s="45">
        <f>($C85/1000)*Blad1!$I$75*(((Strada!$D$5-Strada!$F$5)/(LN((Strada!$D$5-Strada!$H$5)/(Strada!$F$5-Strada!$H$5))))/49.8329)^Blad1!$J$75</f>
        <v>4295.9984283695339</v>
      </c>
      <c r="H85" s="67"/>
      <c r="I85" s="77">
        <v>1600</v>
      </c>
      <c r="J85" s="81">
        <f>($C85/1000)*Blad1!$C$75*(((Strada!$D$5-Strada!$F$5)/(LN((Strada!$D$5-Strada!$H$5)/(Strada!$F$5-Strada!$H$5))))/49.8329)^Blad1!$D$75</f>
        <v>1705.5993783329816</v>
      </c>
      <c r="K85" s="55">
        <f>($C85/1000)*Blad1!$Q$75*(((Strada!$D$5-Strada!$F$5)/(LN((Strada!$D$5-Strada!$H$5)/(Strada!$F$5-Strada!$H$5))))/49.8329)^Blad1!$R$75</f>
        <v>2468.7990421675568</v>
      </c>
      <c r="L85" s="55">
        <f>($C85/1000)*Blad1!$S$75*(((Strada!$D$5-Strada!$F$5)/(LN((Strada!$D$5-Strada!$H$5)/(Strada!$F$5-Strada!$H$5))))/49.8329)^Blad1!$T$75</f>
        <v>3476.7986201117769</v>
      </c>
      <c r="M85" s="56">
        <f>($C85/1000)*Blad1!$U$75*(((Strada!$D$5-Strada!$F$5)/(LN((Strada!$D$5-Strada!$H$5)/(Strada!$F$5-Strada!$H$5))))/49.8329)^Blad1!$V$75</f>
        <v>4847.9980405631368</v>
      </c>
      <c r="N85" s="67"/>
      <c r="O85" s="77">
        <v>1600</v>
      </c>
      <c r="P85" s="81">
        <f>Blad1!Z79*(((Strada!$D$5-Strada!$F$5)/(LN((Strada!$D$5-Strada!$H$5)/(Strada!$F$5-Strada!$H$5))))/49.8329)^Blad1!$AA$33</f>
        <v>2245.9993936035589</v>
      </c>
      <c r="Q85" s="81">
        <f>Blad1!AB79*(((Strada!$D$5-Strada!$F$5)/(LN((Strada!$D$5-Strada!$H$5)/(Strada!$F$5-Strada!$H$5))))/49.8329)^Blad1!$AC$33</f>
        <v>3668.9990094084851</v>
      </c>
      <c r="R85" s="81">
        <f>Blad1!AD79*(((Strada!$D$5-Strada!$F$5)/(LN((Strada!$D$5-Strada!$H$5)/(Strada!$F$5-Strada!$H$5))))/49.8329)^Blad1!$AE$33</f>
        <v>5396.9985428666105</v>
      </c>
      <c r="S85" s="81">
        <f>Blad1!AF79*(((Strada!$D$5-Strada!$F$5)/(LN((Strada!$D$5-Strada!$H$5)/(Strada!$F$5-Strada!$H$5))))/49.8329)^Blad1!$AG$33</f>
        <v>6767.9981727109916</v>
      </c>
    </row>
    <row r="86" spans="2:19" s="13" customFormat="1" x14ac:dyDescent="0.2">
      <c r="B86" s="17"/>
      <c r="C86" s="77">
        <v>1800</v>
      </c>
      <c r="D86" s="81">
        <f>($C86/1000)*Blad1!$C$75*(((Strada!$D$5-Strada!$F$5)/(LN((Strada!$D$5-Strada!$H$5)/(Strada!$F$5-Strada!$H$5))))/49.8329)^Blad1!$D$75</f>
        <v>1918.799300624604</v>
      </c>
      <c r="E86" s="21">
        <f>($C86/1000)*Blad1!$E$75*(((Strada!$D$5-Strada!$F$5)/(LN((Strada!$D$5-Strada!$H$5)/(Strada!$F$5-Strada!$H$5))))/49.8329)^Blad1!$F$75</f>
        <v>2179.7991931348215</v>
      </c>
      <c r="F86" s="21">
        <f>($C86/1000)*Blad1!$G$75*(((Strada!$D$5-Strada!$F$5)/(LN((Strada!$D$5-Strada!$H$5)/(Strada!$F$5-Strada!$H$5))))/49.8329)^Blad1!$H$75</f>
        <v>3459.5987343545717</v>
      </c>
      <c r="G86" s="45">
        <f>($C86/1000)*Blad1!$I$75*(((Strada!$D$5-Strada!$F$5)/(LN((Strada!$D$5-Strada!$H$5)/(Strada!$F$5-Strada!$H$5))))/49.8329)^Blad1!$J$75</f>
        <v>4832.9982319157261</v>
      </c>
      <c r="H86" s="67"/>
      <c r="I86" s="77">
        <v>1800</v>
      </c>
      <c r="J86" s="81">
        <f>($C86/1000)*Blad1!$C$75*(((Strada!$D$5-Strada!$F$5)/(LN((Strada!$D$5-Strada!$H$5)/(Strada!$F$5-Strada!$H$5))))/49.8329)^Blad1!$D$75</f>
        <v>1918.799300624604</v>
      </c>
      <c r="K86" s="55">
        <f>($C86/1000)*Blad1!$Q$75*(((Strada!$D$5-Strada!$F$5)/(LN((Strada!$D$5-Strada!$H$5)/(Strada!$F$5-Strada!$H$5))))/49.8329)^Blad1!$R$75</f>
        <v>2777.3989224385014</v>
      </c>
      <c r="L86" s="55">
        <f>($C86/1000)*Blad1!$S$75*(((Strada!$D$5-Strada!$F$5)/(LN((Strada!$D$5-Strada!$H$5)/(Strada!$F$5-Strada!$H$5))))/49.8329)^Blad1!$T$75</f>
        <v>3911.3984476257492</v>
      </c>
      <c r="M86" s="56">
        <f>($C86/1000)*Blad1!$U$75*(((Strada!$D$5-Strada!$F$5)/(LN((Strada!$D$5-Strada!$H$5)/(Strada!$F$5-Strada!$H$5))))/49.8329)^Blad1!$V$75</f>
        <v>5453.9977956335288</v>
      </c>
      <c r="N86" s="67"/>
      <c r="O86" s="77">
        <v>1800</v>
      </c>
      <c r="P86" s="81">
        <f>Blad1!Z80*(((Strada!$D$5-Strada!$F$5)/(LN((Strada!$D$5-Strada!$H$5)/(Strada!$F$5-Strada!$H$5))))/49.8329)^Blad1!$AA$33</f>
        <v>2458.9993360957933</v>
      </c>
      <c r="Q86" s="81">
        <f>Blad1!AB80*(((Strada!$D$5-Strada!$F$5)/(LN((Strada!$D$5-Strada!$H$5)/(Strada!$F$5-Strada!$H$5))))/49.8329)^Blad1!$AC$33</f>
        <v>3976.9989262517156</v>
      </c>
      <c r="R86" s="81">
        <f>Blad1!AD80*(((Strada!$D$5-Strada!$F$5)/(LN((Strada!$D$5-Strada!$H$5)/(Strada!$F$5-Strada!$H$5))))/49.8329)^Blad1!$AE$33</f>
        <v>5830.998425691163</v>
      </c>
      <c r="S86" s="81">
        <f>Blad1!AF80*(((Strada!$D$5-Strada!$F$5)/(LN((Strada!$D$5-Strada!$H$5)/(Strada!$F$5-Strada!$H$5))))/49.8329)^Blad1!$AG$33</f>
        <v>7373.9980090973477</v>
      </c>
    </row>
    <row r="87" spans="2:19" s="13" customFormat="1" x14ac:dyDescent="0.2">
      <c r="B87" s="17"/>
      <c r="C87" s="77">
        <v>2000</v>
      </c>
      <c r="D87" s="81">
        <f>($C87/1000)*Blad1!$C$75*(((Strada!$D$5-Strada!$F$5)/(LN((Strada!$D$5-Strada!$H$5)/(Strada!$F$5-Strada!$H$5))))/49.8329)^Blad1!$D$75</f>
        <v>2131.9992229162267</v>
      </c>
      <c r="E87" s="21">
        <f>($C87/1000)*Blad1!$E$75*(((Strada!$D$5-Strada!$F$5)/(LN((Strada!$D$5-Strada!$H$5)/(Strada!$F$5-Strada!$H$5))))/49.8329)^Blad1!$F$75</f>
        <v>2421.9991034831351</v>
      </c>
      <c r="F87" s="21">
        <f>($C87/1000)*Blad1!$G$75*(((Strada!$D$5-Strada!$F$5)/(LN((Strada!$D$5-Strada!$H$5)/(Strada!$F$5-Strada!$H$5))))/49.8329)^Blad1!$H$75</f>
        <v>3843.9985937273018</v>
      </c>
      <c r="G87" s="45">
        <f>($C87/1000)*Blad1!$I$75*(((Strada!$D$5-Strada!$F$5)/(LN((Strada!$D$5-Strada!$H$5)/(Strada!$F$5-Strada!$H$5))))/49.8329)^Blad1!$J$75</f>
        <v>5369.9980354619174</v>
      </c>
      <c r="H87" s="67"/>
      <c r="I87" s="77">
        <v>2000</v>
      </c>
      <c r="J87" s="81">
        <f>($C87/1000)*Blad1!$C$75*(((Strada!$D$5-Strada!$F$5)/(LN((Strada!$D$5-Strada!$H$5)/(Strada!$F$5-Strada!$H$5))))/49.8329)^Blad1!$D$75</f>
        <v>2131.9992229162267</v>
      </c>
      <c r="K87" s="55">
        <f>($C87/1000)*Blad1!$Q$75*(((Strada!$D$5-Strada!$F$5)/(LN((Strada!$D$5-Strada!$H$5)/(Strada!$F$5-Strada!$H$5))))/49.8329)^Blad1!$R$75</f>
        <v>3085.998802709446</v>
      </c>
      <c r="L87" s="55">
        <f>($C87/1000)*Blad1!$S$75*(((Strada!$D$5-Strada!$F$5)/(LN((Strada!$D$5-Strada!$H$5)/(Strada!$F$5-Strada!$H$5))))/49.8329)^Blad1!$T$75</f>
        <v>4345.998275139721</v>
      </c>
      <c r="M87" s="56">
        <f>($C87/1000)*Blad1!$U$75*(((Strada!$D$5-Strada!$F$5)/(LN((Strada!$D$5-Strada!$H$5)/(Strada!$F$5-Strada!$H$5))))/49.8329)^Blad1!$V$75</f>
        <v>6059.9975507039208</v>
      </c>
      <c r="N87" s="67"/>
      <c r="O87" s="77">
        <v>2000</v>
      </c>
      <c r="P87" s="81">
        <f>Blad1!Z81*(((Strada!$D$5-Strada!$F$5)/(LN((Strada!$D$5-Strada!$H$5)/(Strada!$F$5-Strada!$H$5))))/49.8329)^Blad1!$AA$33</f>
        <v>2671.9992785880272</v>
      </c>
      <c r="Q87" s="81">
        <f>Blad1!AB81*(((Strada!$D$5-Strada!$F$5)/(LN((Strada!$D$5-Strada!$H$5)/(Strada!$F$5-Strada!$H$5))))/49.8329)^Blad1!$AC$33</f>
        <v>4285.9988428249571</v>
      </c>
      <c r="R87" s="81">
        <f>Blad1!AD81*(((Strada!$D$5-Strada!$F$5)/(LN((Strada!$D$5-Strada!$H$5)/(Strada!$F$5-Strada!$H$5))))/49.8329)^Blad1!$AE$33</f>
        <v>6265.9983082457256</v>
      </c>
      <c r="S87" s="81">
        <f>Blad1!AF81*(((Strada!$D$5-Strada!$F$5)/(LN((Strada!$D$5-Strada!$H$5)/(Strada!$F$5-Strada!$H$5))))/49.8329)^Blad1!$AG$33</f>
        <v>7979.9978454837046</v>
      </c>
    </row>
    <row r="88" spans="2:19" s="13" customFormat="1" x14ac:dyDescent="0.2">
      <c r="B88" s="17"/>
      <c r="C88" s="77">
        <v>2400</v>
      </c>
      <c r="D88" s="81">
        <f>($C88/1000)*Blad1!$C$75*(((Strada!$D$5-Strada!$F$5)/(LN((Strada!$D$5-Strada!$H$5)/(Strada!$F$5-Strada!$H$5))))/49.8329)^Blad1!$D$75</f>
        <v>2558.3990674994725</v>
      </c>
      <c r="E88" s="21">
        <f>($C88/1000)*Blad1!$E$75*(((Strada!$D$5-Strada!$F$5)/(LN((Strada!$D$5-Strada!$H$5)/(Strada!$F$5-Strada!$H$5))))/49.8329)^Blad1!$F$75</f>
        <v>2906.3989241797622</v>
      </c>
      <c r="F88" s="21">
        <f>($C88/1000)*Blad1!$G$75*(((Strada!$D$5-Strada!$F$5)/(LN((Strada!$D$5-Strada!$H$5)/(Strada!$F$5-Strada!$H$5))))/49.8329)^Blad1!$H$75</f>
        <v>4612.7983124727625</v>
      </c>
      <c r="G88" s="45">
        <f>($C88/1000)*Blad1!$I$75*(((Strada!$D$5-Strada!$F$5)/(LN((Strada!$D$5-Strada!$H$5)/(Strada!$F$5-Strada!$H$5))))/49.8329)^Blad1!$J$75</f>
        <v>6443.9976425543009</v>
      </c>
      <c r="H88" s="67"/>
      <c r="I88" s="77">
        <v>2400</v>
      </c>
      <c r="J88" s="81">
        <f>($C88/1000)*Blad1!$C$75*(((Strada!$D$5-Strada!$F$5)/(LN((Strada!$D$5-Strada!$H$5)/(Strada!$F$5-Strada!$H$5))))/49.8329)^Blad1!$D$75</f>
        <v>2558.3990674994725</v>
      </c>
      <c r="K88" s="55">
        <f>($C88/1000)*Blad1!$Q$75*(((Strada!$D$5-Strada!$F$5)/(LN((Strada!$D$5-Strada!$H$5)/(Strada!$F$5-Strada!$H$5))))/49.8329)^Blad1!$R$75</f>
        <v>3703.1985632513351</v>
      </c>
      <c r="L88" s="55">
        <f>($C88/1000)*Blad1!$S$75*(((Strada!$D$5-Strada!$F$5)/(LN((Strada!$D$5-Strada!$H$5)/(Strada!$F$5-Strada!$H$5))))/49.8329)^Blad1!$T$75</f>
        <v>5215.1979301676647</v>
      </c>
      <c r="M88" s="56">
        <f>($C88/1000)*Blad1!$U$75*(((Strada!$D$5-Strada!$F$5)/(LN((Strada!$D$5-Strada!$H$5)/(Strada!$F$5-Strada!$H$5))))/49.8329)^Blad1!$V$75</f>
        <v>7271.9970608447047</v>
      </c>
      <c r="N88" s="67"/>
      <c r="O88" s="77">
        <v>2400</v>
      </c>
      <c r="P88" s="81">
        <f>Blad1!Z83*(((Strada!$D$5-Strada!$F$5)/(LN((Strada!$D$5-Strada!$H$5)/(Strada!$F$5-Strada!$H$5))))/49.8329)^Blad1!$AA$33</f>
        <v>3367.9990906753278</v>
      </c>
      <c r="Q88" s="81">
        <f>Blad1!AB83*(((Strada!$D$5-Strada!$F$5)/(LN((Strada!$D$5-Strada!$H$5)/(Strada!$F$5-Strada!$H$5))))/49.8329)^Blad1!$AC$33</f>
        <v>5502.9985142477226</v>
      </c>
      <c r="R88" s="81">
        <f>Blad1!AD83*(((Strada!$D$5-Strada!$F$5)/(LN((Strada!$D$5-Strada!$H$5)/(Strada!$F$5-Strada!$H$5))))/49.8329)^Blad1!$AE$33</f>
        <v>8094.9978144349107</v>
      </c>
      <c r="S88" s="81">
        <f>Blad1!AF83*(((Strada!$D$5-Strada!$F$5)/(LN((Strada!$D$5-Strada!$H$5)/(Strada!$F$5-Strada!$H$5))))/49.8329)^Blad1!$AG$33</f>
        <v>10151.997259066487</v>
      </c>
    </row>
    <row r="89" spans="2:19" s="13" customFormat="1" x14ac:dyDescent="0.2">
      <c r="B89" s="17"/>
      <c r="C89" s="77">
        <v>2800</v>
      </c>
      <c r="D89" s="81">
        <f>($C89/1000)*Blad1!$C$75*(((Strada!$D$5-Strada!$F$5)/(LN((Strada!$D$5-Strada!$H$5)/(Strada!$F$5-Strada!$H$5))))/49.8329)^Blad1!$D$75</f>
        <v>2984.7989120827174</v>
      </c>
      <c r="E89" s="21">
        <f>($C89/1000)*Blad1!$E$75*(((Strada!$D$5-Strada!$F$5)/(LN((Strada!$D$5-Strada!$H$5)/(Strada!$F$5-Strada!$H$5))))/49.8329)^Blad1!$F$75</f>
        <v>3390.7987448763888</v>
      </c>
      <c r="F89" s="21">
        <f>($C89/1000)*Blad1!$G$75*(((Strada!$D$5-Strada!$F$5)/(LN((Strada!$D$5-Strada!$H$5)/(Strada!$F$5-Strada!$H$5))))/49.8329)^Blad1!$H$75</f>
        <v>5381.5980312182219</v>
      </c>
      <c r="G89" s="45">
        <f>($C89/1000)*Blad1!$I$75*(((Strada!$D$5-Strada!$F$5)/(LN((Strada!$D$5-Strada!$H$5)/(Strada!$F$5-Strada!$H$5))))/49.8329)^Blad1!$J$75</f>
        <v>7517.9972496466835</v>
      </c>
      <c r="H89" s="67"/>
      <c r="I89" s="77">
        <v>2800</v>
      </c>
      <c r="J89" s="81">
        <f>($C89/1000)*Blad1!$C$75*(((Strada!$D$5-Strada!$F$5)/(LN((Strada!$D$5-Strada!$H$5)/(Strada!$F$5-Strada!$H$5))))/49.8329)^Blad1!$D$75</f>
        <v>2984.7989120827174</v>
      </c>
      <c r="K89" s="55">
        <f>($C89/1000)*Blad1!$Q$75*(((Strada!$D$5-Strada!$F$5)/(LN((Strada!$D$5-Strada!$H$5)/(Strada!$F$5-Strada!$H$5))))/49.8329)^Blad1!$R$75</f>
        <v>4320.3983237932243</v>
      </c>
      <c r="L89" s="55">
        <f>($C89/1000)*Blad1!$S$75*(((Strada!$D$5-Strada!$F$5)/(LN((Strada!$D$5-Strada!$H$5)/(Strada!$F$5-Strada!$H$5))))/49.8329)^Blad1!$T$75</f>
        <v>6084.3975851956093</v>
      </c>
      <c r="M89" s="56">
        <f>($C89/1000)*Blad1!$U$75*(((Strada!$D$5-Strada!$F$5)/(LN((Strada!$D$5-Strada!$H$5)/(Strada!$F$5-Strada!$H$5))))/49.8329)^Blad1!$V$75</f>
        <v>8483.9965709854896</v>
      </c>
      <c r="N89" s="67"/>
      <c r="O89" s="77">
        <v>2800</v>
      </c>
      <c r="P89" s="81">
        <f>Blad1!Z85*(((Strada!$D$5-Strada!$F$5)/(LN((Strada!$D$5-Strada!$H$5)/(Strada!$F$5-Strada!$H$5))))/49.8329)^Blad1!$AA$33</f>
        <v>3794.9989753898067</v>
      </c>
      <c r="Q89" s="81">
        <f>Blad1!AB85*(((Strada!$D$5-Strada!$F$5)/(LN((Strada!$D$5-Strada!$H$5)/(Strada!$F$5-Strada!$H$5))))/49.8329)^Blad1!$AC$33</f>
        <v>6119.9983476641946</v>
      </c>
      <c r="R89" s="81">
        <f>Blad1!AD85*(((Strada!$D$5-Strada!$F$5)/(LN((Strada!$D$5-Strada!$H$5)/(Strada!$F$5-Strada!$H$5))))/49.8329)^Blad1!$AE$33</f>
        <v>8963.9975798140258</v>
      </c>
      <c r="S89" s="81">
        <f>Blad1!AF85*(((Strada!$D$5-Strada!$F$5)/(LN((Strada!$D$5-Strada!$H$5)/(Strada!$F$5-Strada!$H$5))))/49.8329)^Blad1!$AG$33</f>
        <v>11363.9969318392</v>
      </c>
    </row>
    <row r="90" spans="2:19" s="13" customFormat="1" x14ac:dyDescent="0.2">
      <c r="B90" s="17"/>
      <c r="C90" s="83"/>
      <c r="D90" s="84"/>
      <c r="E90" s="39"/>
      <c r="F90" s="39"/>
      <c r="G90" s="57"/>
      <c r="H90" s="67"/>
      <c r="I90" s="83"/>
      <c r="J90" s="84"/>
      <c r="K90" s="39"/>
      <c r="L90" s="39"/>
      <c r="M90" s="57"/>
      <c r="N90" s="67"/>
      <c r="O90" s="67"/>
      <c r="P90" s="67"/>
      <c r="Q90" s="67"/>
    </row>
    <row r="91" spans="2:19" s="13" customFormat="1" ht="15.75" x14ac:dyDescent="0.25">
      <c r="B91" s="17"/>
      <c r="C91" s="68" t="s">
        <v>42</v>
      </c>
      <c r="D91" s="69"/>
      <c r="E91" s="69"/>
      <c r="F91" s="69"/>
      <c r="G91" s="69"/>
      <c r="H91" s="67"/>
      <c r="I91" s="78" t="s">
        <v>41</v>
      </c>
      <c r="J91" s="84"/>
      <c r="K91" s="39"/>
      <c r="L91" s="39"/>
      <c r="M91" s="57"/>
      <c r="N91" s="67"/>
      <c r="O91" s="78" t="s">
        <v>56</v>
      </c>
      <c r="P91" s="67"/>
      <c r="Q91" s="67"/>
    </row>
    <row r="92" spans="2:19" s="13" customFormat="1" x14ac:dyDescent="0.2">
      <c r="B92" s="17"/>
      <c r="C92" s="83"/>
      <c r="D92" s="84"/>
      <c r="E92" s="39"/>
      <c r="F92" s="39"/>
      <c r="G92" s="57"/>
      <c r="H92" s="67"/>
      <c r="I92" s="83"/>
      <c r="J92" s="84"/>
      <c r="K92" s="39"/>
      <c r="L92" s="39"/>
      <c r="M92" s="57"/>
      <c r="N92" s="67"/>
      <c r="O92" s="67"/>
      <c r="P92" s="67"/>
      <c r="Q92" s="67"/>
    </row>
    <row r="93" spans="2:19" s="13" customFormat="1" ht="20.25" x14ac:dyDescent="0.3">
      <c r="B93" s="17"/>
      <c r="C93" s="110" t="s">
        <v>26</v>
      </c>
      <c r="D93" s="111"/>
      <c r="E93" s="111"/>
      <c r="F93" s="111"/>
      <c r="G93" s="104"/>
      <c r="H93" s="67"/>
      <c r="I93" s="110" t="s">
        <v>26</v>
      </c>
      <c r="J93" s="111"/>
      <c r="K93" s="111"/>
      <c r="L93" s="111"/>
      <c r="M93" s="104"/>
      <c r="N93" s="67"/>
      <c r="O93" s="120" t="s">
        <v>52</v>
      </c>
      <c r="P93" s="121"/>
      <c r="Q93" s="121"/>
      <c r="R93" s="121"/>
      <c r="S93" s="122"/>
    </row>
    <row r="94" spans="2:19" s="13" customFormat="1" x14ac:dyDescent="0.2">
      <c r="B94" s="17"/>
      <c r="C94" s="82"/>
      <c r="D94" s="102" t="s">
        <v>12</v>
      </c>
      <c r="E94" s="103"/>
      <c r="F94" s="103"/>
      <c r="G94" s="104"/>
      <c r="H94" s="67"/>
      <c r="I94" s="82"/>
      <c r="J94" s="102" t="s">
        <v>12</v>
      </c>
      <c r="K94" s="103"/>
      <c r="L94" s="103"/>
      <c r="M94" s="104"/>
      <c r="N94" s="67"/>
      <c r="O94" s="94"/>
      <c r="P94" s="114" t="s">
        <v>54</v>
      </c>
      <c r="Q94" s="115"/>
      <c r="R94" s="115"/>
      <c r="S94" s="116"/>
    </row>
    <row r="95" spans="2:19" s="13" customFormat="1" x14ac:dyDescent="0.2">
      <c r="B95" s="17"/>
      <c r="C95" s="72"/>
      <c r="D95" s="105" t="s">
        <v>13</v>
      </c>
      <c r="E95" s="108"/>
      <c r="F95" s="108"/>
      <c r="G95" s="109"/>
      <c r="H95" s="67"/>
      <c r="I95" s="71"/>
      <c r="J95" s="105" t="s">
        <v>13</v>
      </c>
      <c r="K95" s="108"/>
      <c r="L95" s="108"/>
      <c r="M95" s="109"/>
      <c r="N95" s="67"/>
      <c r="O95" s="94"/>
      <c r="P95" s="117" t="s">
        <v>13</v>
      </c>
      <c r="Q95" s="118"/>
      <c r="R95" s="118"/>
      <c r="S95" s="119"/>
    </row>
    <row r="96" spans="2:19" s="13" customFormat="1" x14ac:dyDescent="0.2">
      <c r="B96" s="17"/>
      <c r="C96" s="73" t="s">
        <v>8</v>
      </c>
      <c r="D96" s="74">
        <v>85</v>
      </c>
      <c r="E96" s="75">
        <v>118</v>
      </c>
      <c r="F96" s="75">
        <v>168</v>
      </c>
      <c r="G96" s="76">
        <v>218</v>
      </c>
      <c r="H96" s="67"/>
      <c r="I96" s="80" t="s">
        <v>8</v>
      </c>
      <c r="J96" s="74">
        <v>85</v>
      </c>
      <c r="K96" s="75" t="s">
        <v>39</v>
      </c>
      <c r="L96" s="75" t="s">
        <v>38</v>
      </c>
      <c r="M96" s="76" t="s">
        <v>40</v>
      </c>
      <c r="N96" s="67"/>
      <c r="O96" s="95" t="s">
        <v>8</v>
      </c>
      <c r="P96" s="96" t="s">
        <v>51</v>
      </c>
      <c r="Q96" s="97" t="s">
        <v>39</v>
      </c>
      <c r="R96" s="97" t="s">
        <v>38</v>
      </c>
      <c r="S96" s="98" t="s">
        <v>40</v>
      </c>
    </row>
    <row r="97" spans="2:19" s="13" customFormat="1" x14ac:dyDescent="0.2">
      <c r="B97" s="17"/>
      <c r="C97" s="77">
        <v>600</v>
      </c>
      <c r="D97" s="81">
        <f>($C97/1000)*Blad1!$C$96*(((Strada!$D$5-Strada!$F$5)/(LN((Strada!$D$5-Strada!$H$5)/(Strada!$F$5-Strada!$H$5))))/49.8329)^Blad1!$D$96</f>
        <v>735.5997404242114</v>
      </c>
      <c r="E97" s="55">
        <f>($C97/1000)*Blad1!$E$96*(((Strada!$D$5-Strada!$F$5)/(LN((Strada!$D$5-Strada!$H$5)/(Strada!$F$5-Strada!$H$5))))/49.8329)^Blad1!$F$96</f>
        <v>835.7996969423499</v>
      </c>
      <c r="F97" s="55">
        <f>($C97/1000)*Blad1!$G$96*(((Strada!$D$5-Strada!$F$5)/(LN((Strada!$D$5-Strada!$H$5)/(Strada!$F$5-Strada!$H$5))))/49.8329)^Blad1!$H$96</f>
        <v>1287.5995411172075</v>
      </c>
      <c r="G97" s="56">
        <f>($C97/1000)*Blad1!$I$96*(((Strada!$D$5-Strada!$F$5)/(LN((Strada!$D$5-Strada!$H$5)/(Strada!$F$5-Strada!$H$5))))/49.8329)^Blad1!$J$96</f>
        <v>1795.1993602156035</v>
      </c>
      <c r="H97" s="67"/>
      <c r="I97" s="77">
        <v>600</v>
      </c>
      <c r="J97" s="81">
        <f>($C97/1000)*Blad1!$C$75*(((Strada!$D$5-Strada!$F$5)/(LN((Strada!$D$5-Strada!$H$5)/(Strada!$F$5-Strada!$H$5))))/49.8329)^Blad1!$D$75</f>
        <v>639.59976687486812</v>
      </c>
      <c r="K97" s="55">
        <f>($C97/1000)*Blad1!$Q$96*(((Strada!$D$5-Strada!$F$5)/(LN((Strada!$D$5-Strada!$H$5)/(Strada!$F$5-Strada!$H$5))))/49.8329)^Blad1!$R$96</f>
        <v>1077.5995827910651</v>
      </c>
      <c r="L97" s="55">
        <f>($C97/1000)*Blad1!$S$96*(((Strada!$D$5-Strada!$F$5)/(LN((Strada!$D$5-Strada!$H$5)/(Strada!$F$5-Strada!$H$5))))/49.8329)^Blad1!$T$96</f>
        <v>1606.1993573201423</v>
      </c>
      <c r="M97" s="56">
        <f>($C97/1000)*Blad1!$U$96*(((Strada!$D$5-Strada!$F$5)/(LN((Strada!$D$5-Strada!$H$5)/(Strada!$F$5-Strada!$H$5))))/49.8329)^Blad1!$V$96</f>
        <v>2351.9990335067369</v>
      </c>
      <c r="N97" s="67"/>
      <c r="O97" s="77">
        <v>600</v>
      </c>
      <c r="P97" s="81">
        <f>Blad1!Z92*(((Strada!$D$5-Strada!$F$5)/(LN((Strada!$D$5-Strada!$H$5)/(Strada!$F$5-Strada!$H$5))))/49.8329)^Blad1!$AA$33</f>
        <v>870.99976483913611</v>
      </c>
      <c r="Q97" s="81">
        <f>Blad1!AB92*(((Strada!$D$5-Strada!$F$5)/(LN((Strada!$D$5-Strada!$H$5)/(Strada!$F$5-Strada!$H$5))))/49.8329)^Blad1!$AC$33</f>
        <v>1377.9996279544541</v>
      </c>
      <c r="R97" s="81">
        <f>Blad1!AD92*(((Strada!$D$5-Strada!$F$5)/(LN((Strada!$D$5-Strada!$H$5)/(Strada!$F$5-Strada!$H$5))))/49.8329)^Blad1!$AE$33</f>
        <v>2085.9994368018806</v>
      </c>
      <c r="S97" s="81">
        <f>Blad1!AF92*(((Strada!$D$5-Strada!$F$5)/(LN((Strada!$D$5-Strada!$H$5)/(Strada!$F$5-Strada!$H$5))))/49.8329)^Blad1!$AG$33</f>
        <v>2831.9992353897055</v>
      </c>
    </row>
    <row r="98" spans="2:19" s="13" customFormat="1" x14ac:dyDescent="0.2">
      <c r="B98" s="17"/>
      <c r="C98" s="77">
        <v>700</v>
      </c>
      <c r="D98" s="81">
        <f>($C98/1000)*Blad1!$C$96*(((Strada!$D$5-Strada!$F$5)/(LN((Strada!$D$5-Strada!$H$5)/(Strada!$F$5-Strada!$H$5))))/49.8329)^Blad1!$D$96</f>
        <v>858.19969716157993</v>
      </c>
      <c r="E98" s="55">
        <f>($C98/1000)*Blad1!$E$96*(((Strada!$D$5-Strada!$F$5)/(LN((Strada!$D$5-Strada!$H$5)/(Strada!$F$5-Strada!$H$5))))/49.8329)^Blad1!$F$96</f>
        <v>975.09964643274157</v>
      </c>
      <c r="F98" s="55">
        <f>($C98/1000)*Blad1!$G$96*(((Strada!$D$5-Strada!$F$5)/(LN((Strada!$D$5-Strada!$H$5)/(Strada!$F$5-Strada!$H$5))))/49.8329)^Blad1!$H$96</f>
        <v>1502.1994646367421</v>
      </c>
      <c r="G98" s="56">
        <f>($C98/1000)*Blad1!$I$96*(((Strada!$D$5-Strada!$F$5)/(LN((Strada!$D$5-Strada!$H$5)/(Strada!$F$5-Strada!$H$5))))/49.8329)^Blad1!$J$96</f>
        <v>2094.3992535848711</v>
      </c>
      <c r="H98" s="67"/>
      <c r="I98" s="77">
        <v>700</v>
      </c>
      <c r="J98" s="81">
        <f>($C98/1000)*Blad1!$C$75*(((Strada!$D$5-Strada!$F$5)/(LN((Strada!$D$5-Strada!$H$5)/(Strada!$F$5-Strada!$H$5))))/49.8329)^Blad1!$D$75</f>
        <v>746.19972802067934</v>
      </c>
      <c r="K98" s="55">
        <f>($C98/1000)*Blad1!$Q$96*(((Strada!$D$5-Strada!$F$5)/(LN((Strada!$D$5-Strada!$H$5)/(Strada!$F$5-Strada!$H$5))))/49.8329)^Blad1!$R$96</f>
        <v>1257.1995132562427</v>
      </c>
      <c r="L98" s="55">
        <f>($C98/1000)*Blad1!$S$96*(((Strada!$D$5-Strada!$F$5)/(LN((Strada!$D$5-Strada!$H$5)/(Strada!$F$5-Strada!$H$5))))/49.8329)^Blad1!$T$96</f>
        <v>1873.8992502068324</v>
      </c>
      <c r="M98" s="56">
        <f>($C98/1000)*Blad1!$U$96*(((Strada!$D$5-Strada!$F$5)/(LN((Strada!$D$5-Strada!$H$5)/(Strada!$F$5-Strada!$H$5))))/49.8329)^Blad1!$V$96</f>
        <v>2743.9988724245263</v>
      </c>
      <c r="N98" s="67"/>
      <c r="O98" s="77">
        <v>700</v>
      </c>
      <c r="P98" s="81">
        <f>Blad1!Z93*(((Strada!$D$5-Strada!$F$5)/(LN((Strada!$D$5-Strada!$H$5)/(Strada!$F$5-Strada!$H$5))))/49.8329)^Blad1!$AA$33</f>
        <v>992.99973190041578</v>
      </c>
      <c r="Q98" s="81">
        <f>Blad1!AB93*(((Strada!$D$5-Strada!$F$5)/(LN((Strada!$D$5-Strada!$H$5)/(Strada!$F$5-Strada!$H$5))))/49.8329)^Blad1!$AC$33</f>
        <v>1556.9995796263318</v>
      </c>
      <c r="R98" s="81">
        <f>Blad1!AD93*(((Strada!$D$5-Strada!$F$5)/(LN((Strada!$D$5-Strada!$H$5)/(Strada!$F$5-Strada!$H$5))))/49.8329)^Blad1!$AE$33</f>
        <v>2353.9993644446918</v>
      </c>
      <c r="S98" s="81">
        <f>Blad1!AF93*(((Strada!$D$5-Strada!$F$5)/(LN((Strada!$D$5-Strada!$H$5)/(Strada!$F$5-Strada!$H$5))))/49.8329)^Blad1!$AG$33</f>
        <v>3223.9991295538175</v>
      </c>
    </row>
    <row r="99" spans="2:19" s="13" customFormat="1" x14ac:dyDescent="0.2">
      <c r="B99" s="17"/>
      <c r="C99" s="77">
        <v>800</v>
      </c>
      <c r="D99" s="81">
        <f>($C99/1000)*Blad1!$C$96*(((Strada!$D$5-Strada!$F$5)/(LN((Strada!$D$5-Strada!$H$5)/(Strada!$F$5-Strada!$H$5))))/49.8329)^Blad1!$D$96</f>
        <v>980.79965389894858</v>
      </c>
      <c r="E99" s="55">
        <f>($C99/1000)*Blad1!$E$96*(((Strada!$D$5-Strada!$F$5)/(LN((Strada!$D$5-Strada!$H$5)/(Strada!$F$5-Strada!$H$5))))/49.8329)^Blad1!$F$96</f>
        <v>1114.3995959231333</v>
      </c>
      <c r="F99" s="55">
        <f>($C99/1000)*Blad1!$G$96*(((Strada!$D$5-Strada!$F$5)/(LN((Strada!$D$5-Strada!$H$5)/(Strada!$F$5-Strada!$H$5))))/49.8329)^Blad1!$H$96</f>
        <v>1716.799388156277</v>
      </c>
      <c r="G99" s="56">
        <f>($C99/1000)*Blad1!$I$96*(((Strada!$D$5-Strada!$F$5)/(LN((Strada!$D$5-Strada!$H$5)/(Strada!$F$5-Strada!$H$5))))/49.8329)^Blad1!$J$96</f>
        <v>2393.5991469541382</v>
      </c>
      <c r="H99" s="67"/>
      <c r="I99" s="77">
        <v>800</v>
      </c>
      <c r="J99" s="81">
        <f>($C99/1000)*Blad1!$C$75*(((Strada!$D$5-Strada!$F$5)/(LN((Strada!$D$5-Strada!$H$5)/(Strada!$F$5-Strada!$H$5))))/49.8329)^Blad1!$D$75</f>
        <v>852.79968916649079</v>
      </c>
      <c r="K99" s="55">
        <f>($C99/1000)*Blad1!$Q$96*(((Strada!$D$5-Strada!$F$5)/(LN((Strada!$D$5-Strada!$H$5)/(Strada!$F$5-Strada!$H$5))))/49.8329)^Blad1!$R$96</f>
        <v>1436.7994437214204</v>
      </c>
      <c r="L99" s="55">
        <f>($C99/1000)*Blad1!$S$96*(((Strada!$D$5-Strada!$F$5)/(LN((Strada!$D$5-Strada!$H$5)/(Strada!$F$5-Strada!$H$5))))/49.8329)^Blad1!$T$96</f>
        <v>2141.5991430935228</v>
      </c>
      <c r="M99" s="56">
        <f>($C99/1000)*Blad1!$U$96*(((Strada!$D$5-Strada!$F$5)/(LN((Strada!$D$5-Strada!$H$5)/(Strada!$F$5-Strada!$H$5))))/49.8329)^Blad1!$V$96</f>
        <v>3135.9987113423158</v>
      </c>
      <c r="N99" s="67"/>
      <c r="O99" s="77">
        <v>800</v>
      </c>
      <c r="P99" s="81">
        <f>Blad1!Z94*(((Strada!$D$5-Strada!$F$5)/(LN((Strada!$D$5-Strada!$H$5)/(Strada!$F$5-Strada!$H$5))))/49.8329)^Blad1!$AA$33</f>
        <v>1115.999698691706</v>
      </c>
      <c r="Q99" s="81">
        <f>Blad1!AB94*(((Strada!$D$5-Strada!$F$5)/(LN((Strada!$D$5-Strada!$H$5)/(Strada!$F$5-Strada!$H$5))))/49.8329)^Blad1!$AC$33</f>
        <v>1736.9995310282197</v>
      </c>
      <c r="R99" s="81">
        <f>Blad1!AD94*(((Strada!$D$5-Strada!$F$5)/(LN((Strada!$D$5-Strada!$H$5)/(Strada!$F$5-Strada!$H$5))))/49.8329)^Blad1!$AE$33</f>
        <v>2621.9992920875029</v>
      </c>
      <c r="S99" s="81">
        <f>Blad1!AF94*(((Strada!$D$5-Strada!$F$5)/(LN((Strada!$D$5-Strada!$H$5)/(Strada!$F$5-Strada!$H$5))))/49.8329)^Blad1!$AG$33</f>
        <v>3615.999023717929</v>
      </c>
    </row>
    <row r="100" spans="2:19" s="13" customFormat="1" x14ac:dyDescent="0.2">
      <c r="B100" s="17"/>
      <c r="C100" s="77">
        <v>900</v>
      </c>
      <c r="D100" s="81">
        <f>($C100/1000)*Blad1!$C$96*(((Strada!$D$5-Strada!$F$5)/(LN((Strada!$D$5-Strada!$H$5)/(Strada!$F$5-Strada!$H$5))))/49.8329)^Blad1!$D$96</f>
        <v>1103.3996106363172</v>
      </c>
      <c r="E100" s="55">
        <f>($C100/1000)*Blad1!$E$96*(((Strada!$D$5-Strada!$F$5)/(LN((Strada!$D$5-Strada!$H$5)/(Strada!$F$5-Strada!$H$5))))/49.8329)^Blad1!$F$96</f>
        <v>1253.6995454135249</v>
      </c>
      <c r="F100" s="55">
        <f>($C100/1000)*Blad1!$G$96*(((Strada!$D$5-Strada!$F$5)/(LN((Strada!$D$5-Strada!$H$5)/(Strada!$F$5-Strada!$H$5))))/49.8329)^Blad1!$H$96</f>
        <v>1931.3993116758115</v>
      </c>
      <c r="G100" s="56">
        <f>($C100/1000)*Blad1!$I$96*(((Strada!$D$5-Strada!$F$5)/(LN((Strada!$D$5-Strada!$H$5)/(Strada!$F$5-Strada!$H$5))))/49.8329)^Blad1!$J$96</f>
        <v>2692.7990403234057</v>
      </c>
      <c r="H100" s="67"/>
      <c r="I100" s="77">
        <v>900</v>
      </c>
      <c r="J100" s="81">
        <f>($C100/1000)*Blad1!$C$75*(((Strada!$D$5-Strada!$F$5)/(LN((Strada!$D$5-Strada!$H$5)/(Strada!$F$5-Strada!$H$5))))/49.8329)^Blad1!$D$75</f>
        <v>959.39965031230201</v>
      </c>
      <c r="K100" s="55">
        <f>($C100/1000)*Blad1!$Q$96*(((Strada!$D$5-Strada!$F$5)/(LN((Strada!$D$5-Strada!$H$5)/(Strada!$F$5-Strada!$H$5))))/49.8329)^Blad1!$R$96</f>
        <v>1616.3993741865979</v>
      </c>
      <c r="L100" s="55">
        <f>($C100/1000)*Blad1!$S$96*(((Strada!$D$5-Strada!$F$5)/(LN((Strada!$D$5-Strada!$H$5)/(Strada!$F$5-Strada!$H$5))))/49.8329)^Blad1!$T$96</f>
        <v>2409.2990359802134</v>
      </c>
      <c r="M100" s="56">
        <f>($C100/1000)*Blad1!$U$96*(((Strada!$D$5-Strada!$F$5)/(LN((Strada!$D$5-Strada!$H$5)/(Strada!$F$5-Strada!$H$5))))/49.8329)^Blad1!$V$96</f>
        <v>3527.9985502601053</v>
      </c>
      <c r="N100" s="67"/>
      <c r="O100" s="77">
        <v>900</v>
      </c>
      <c r="P100" s="81">
        <f>Blad1!Z95*(((Strada!$D$5-Strada!$F$5)/(LN((Strada!$D$5-Strada!$H$5)/(Strada!$F$5-Strada!$H$5))))/49.8329)^Blad1!$AA$33</f>
        <v>1372.9996293044017</v>
      </c>
      <c r="Q100" s="81">
        <f>Blad1!AB95*(((Strada!$D$5-Strada!$F$5)/(LN((Strada!$D$5-Strada!$H$5)/(Strada!$F$5-Strada!$H$5))))/49.8329)^Blad1!$AC$33</f>
        <v>2215.9994017032441</v>
      </c>
      <c r="R100" s="81">
        <f>Blad1!AD95*(((Strada!$D$5-Strada!$F$5)/(LN((Strada!$D$5-Strada!$H$5)/(Strada!$F$5-Strada!$H$5))))/49.8329)^Blad1!$AE$33</f>
        <v>3368.9990904053384</v>
      </c>
      <c r="S100" s="81">
        <f>Blad1!AF95*(((Strada!$D$5-Strada!$F$5)/(LN((Strada!$D$5-Strada!$H$5)/(Strada!$F$5-Strada!$H$5))))/49.8329)^Blad1!$AG$33</f>
        <v>4487.9987882870755</v>
      </c>
    </row>
    <row r="101" spans="2:19" s="13" customFormat="1" x14ac:dyDescent="0.2">
      <c r="B101" s="17"/>
      <c r="C101" s="77">
        <v>1000</v>
      </c>
      <c r="D101" s="81">
        <f>($C101/1000)*Blad1!$C$96*(((Strada!$D$5-Strada!$F$5)/(LN((Strada!$D$5-Strada!$H$5)/(Strada!$F$5-Strada!$H$5))))/49.8329)^Blad1!$D$96</f>
        <v>1225.9995673736857</v>
      </c>
      <c r="E101" s="55">
        <f>($C101/1000)*Blad1!$E$96*(((Strada!$D$5-Strada!$F$5)/(LN((Strada!$D$5-Strada!$H$5)/(Strada!$F$5-Strada!$H$5))))/49.8329)^Blad1!$F$96</f>
        <v>1392.9994949039167</v>
      </c>
      <c r="F101" s="55">
        <f>($C101/1000)*Blad1!$G$96*(((Strada!$D$5-Strada!$F$5)/(LN((Strada!$D$5-Strada!$H$5)/(Strada!$F$5-Strada!$H$5))))/49.8329)^Blad1!$H$96</f>
        <v>2145.999235195346</v>
      </c>
      <c r="G101" s="56">
        <f>($C101/1000)*Blad1!$I$96*(((Strada!$D$5-Strada!$F$5)/(LN((Strada!$D$5-Strada!$H$5)/(Strada!$F$5-Strada!$H$5))))/49.8329)^Blad1!$J$96</f>
        <v>2991.9989336926728</v>
      </c>
      <c r="H101" s="67"/>
      <c r="I101" s="77">
        <v>1000</v>
      </c>
      <c r="J101" s="81">
        <f>($C101/1000)*Blad1!$C$75*(((Strada!$D$5-Strada!$F$5)/(LN((Strada!$D$5-Strada!$H$5)/(Strada!$F$5-Strada!$H$5))))/49.8329)^Blad1!$D$75</f>
        <v>1065.9996114581133</v>
      </c>
      <c r="K101" s="55">
        <f>($C101/1000)*Blad1!$Q$96*(((Strada!$D$5-Strada!$F$5)/(LN((Strada!$D$5-Strada!$H$5)/(Strada!$F$5-Strada!$H$5))))/49.8329)^Blad1!$R$96</f>
        <v>1795.9993046517754</v>
      </c>
      <c r="L101" s="55">
        <f>($C101/1000)*Blad1!$S$96*(((Strada!$D$5-Strada!$F$5)/(LN((Strada!$D$5-Strada!$H$5)/(Strada!$F$5-Strada!$H$5))))/49.8329)^Blad1!$T$96</f>
        <v>2676.998928866904</v>
      </c>
      <c r="M101" s="56">
        <f>($C101/1000)*Blad1!$U$96*(((Strada!$D$5-Strada!$F$5)/(LN((Strada!$D$5-Strada!$H$5)/(Strada!$F$5-Strada!$H$5))))/49.8329)^Blad1!$V$96</f>
        <v>3919.9983891778952</v>
      </c>
      <c r="N101" s="67"/>
      <c r="O101" s="77">
        <v>1000</v>
      </c>
      <c r="P101" s="81">
        <f>Blad1!Z96*(((Strada!$D$5-Strada!$F$5)/(LN((Strada!$D$5-Strada!$H$5)/(Strada!$F$5-Strada!$H$5))))/49.8329)^Blad1!$AA$33</f>
        <v>1495.9995960956919</v>
      </c>
      <c r="Q101" s="81">
        <f>Blad1!AB96*(((Strada!$D$5-Strada!$F$5)/(LN((Strada!$D$5-Strada!$H$5)/(Strada!$F$5-Strada!$H$5))))/49.8329)^Blad1!$AC$33</f>
        <v>2395.9993531051323</v>
      </c>
      <c r="R101" s="81">
        <f>Blad1!AD96*(((Strada!$D$5-Strada!$F$5)/(LN((Strada!$D$5-Strada!$H$5)/(Strada!$F$5-Strada!$H$5))))/49.8329)^Blad1!$AE$33</f>
        <v>3636.9990180481495</v>
      </c>
      <c r="S101" s="81">
        <f>Blad1!AF96*(((Strada!$D$5-Strada!$F$5)/(LN((Strada!$D$5-Strada!$H$5)/(Strada!$F$5-Strada!$H$5))))/49.8329)^Blad1!$AG$33</f>
        <v>4879.998682451188</v>
      </c>
    </row>
    <row r="102" spans="2:19" s="13" customFormat="1" x14ac:dyDescent="0.2">
      <c r="B102" s="17"/>
      <c r="C102" s="77">
        <v>1100</v>
      </c>
      <c r="D102" s="81">
        <f>($C102/1000)*Blad1!$C$96*(((Strada!$D$5-Strada!$F$5)/(LN((Strada!$D$5-Strada!$H$5)/(Strada!$F$5-Strada!$H$5))))/49.8329)^Blad1!$D$96</f>
        <v>1348.5995241110543</v>
      </c>
      <c r="E102" s="55">
        <f>($C102/1000)*Blad1!$E$96*(((Strada!$D$5-Strada!$F$5)/(LN((Strada!$D$5-Strada!$H$5)/(Strada!$F$5-Strada!$H$5))))/49.8329)^Blad1!$F$96</f>
        <v>1532.2994443943085</v>
      </c>
      <c r="F102" s="55">
        <f>($C102/1000)*Blad1!$G$96*(((Strada!$D$5-Strada!$F$5)/(LN((Strada!$D$5-Strada!$H$5)/(Strada!$F$5-Strada!$H$5))))/49.8329)^Blad1!$H$96</f>
        <v>2360.599158714881</v>
      </c>
      <c r="G102" s="56">
        <f>($C102/1000)*Blad1!$I$96*(((Strada!$D$5-Strada!$F$5)/(LN((Strada!$D$5-Strada!$H$5)/(Strada!$F$5-Strada!$H$5))))/49.8329)^Blad1!$J$96</f>
        <v>3291.1988270619404</v>
      </c>
      <c r="H102" s="67"/>
      <c r="I102" s="77">
        <v>1100</v>
      </c>
      <c r="J102" s="81">
        <f>($C102/1000)*Blad1!$C$75*(((Strada!$D$5-Strada!$F$5)/(LN((Strada!$D$5-Strada!$H$5)/(Strada!$F$5-Strada!$H$5))))/49.8329)^Blad1!$D$75</f>
        <v>1172.5995726039248</v>
      </c>
      <c r="K102" s="55">
        <f>($C102/1000)*Blad1!$Q$96*(((Strada!$D$5-Strada!$F$5)/(LN((Strada!$D$5-Strada!$H$5)/(Strada!$F$5-Strada!$H$5))))/49.8329)^Blad1!$R$96</f>
        <v>1975.599235116953</v>
      </c>
      <c r="L102" s="55">
        <f>($C102/1000)*Blad1!$S$96*(((Strada!$D$5-Strada!$F$5)/(LN((Strada!$D$5-Strada!$H$5)/(Strada!$F$5-Strada!$H$5))))/49.8329)^Blad1!$T$96</f>
        <v>2944.6988217535945</v>
      </c>
      <c r="M102" s="56">
        <f>($C102/1000)*Blad1!$U$96*(((Strada!$D$5-Strada!$F$5)/(LN((Strada!$D$5-Strada!$H$5)/(Strada!$F$5-Strada!$H$5))))/49.8329)^Blad1!$V$96</f>
        <v>4311.9982280956847</v>
      </c>
      <c r="N102" s="67"/>
      <c r="O102" s="77">
        <v>1100</v>
      </c>
      <c r="P102" s="81">
        <f>Blad1!Z97*(((Strada!$D$5-Strada!$F$5)/(LN((Strada!$D$5-Strada!$H$5)/(Strada!$F$5-Strada!$H$5))))/49.8329)^Blad1!$AA$33</f>
        <v>1618.9995628869822</v>
      </c>
      <c r="Q102" s="81">
        <f>Blad1!AB97*(((Strada!$D$5-Strada!$F$5)/(LN((Strada!$D$5-Strada!$H$5)/(Strada!$F$5-Strada!$H$5))))/49.8329)^Blad1!$AC$33</f>
        <v>2575.9993045070205</v>
      </c>
      <c r="R102" s="81">
        <f>Blad1!AD97*(((Strada!$D$5-Strada!$F$5)/(LN((Strada!$D$5-Strada!$H$5)/(Strada!$F$5-Strada!$H$5))))/49.8329)^Blad1!$AE$33</f>
        <v>3904.9989456909607</v>
      </c>
      <c r="S102" s="81">
        <f>Blad1!AF97*(((Strada!$D$5-Strada!$F$5)/(LN((Strada!$D$5-Strada!$H$5)/(Strada!$F$5-Strada!$H$5))))/49.8329)^Blad1!$AG$33</f>
        <v>5271.9985766152995</v>
      </c>
    </row>
    <row r="103" spans="2:19" s="13" customFormat="1" x14ac:dyDescent="0.2">
      <c r="B103" s="17"/>
      <c r="C103" s="77">
        <v>1200</v>
      </c>
      <c r="D103" s="81">
        <f>($C103/1000)*Blad1!$C$96*(((Strada!$D$5-Strada!$F$5)/(LN((Strada!$D$5-Strada!$H$5)/(Strada!$F$5-Strada!$H$5))))/49.8329)^Blad1!$D$96</f>
        <v>1471.1994808484228</v>
      </c>
      <c r="E103" s="55">
        <f>($C103/1000)*Blad1!$E$96*(((Strada!$D$5-Strada!$F$5)/(LN((Strada!$D$5-Strada!$H$5)/(Strada!$F$5-Strada!$H$5))))/49.8329)^Blad1!$F$96</f>
        <v>1671.5993938846998</v>
      </c>
      <c r="F103" s="55">
        <f>($C103/1000)*Blad1!$G$96*(((Strada!$D$5-Strada!$F$5)/(LN((Strada!$D$5-Strada!$H$5)/(Strada!$F$5-Strada!$H$5))))/49.8329)^Blad1!$H$96</f>
        <v>2575.1990822344151</v>
      </c>
      <c r="G103" s="56">
        <f>($C103/1000)*Blad1!$I$96*(((Strada!$D$5-Strada!$F$5)/(LN((Strada!$D$5-Strada!$H$5)/(Strada!$F$5-Strada!$H$5))))/49.8329)^Blad1!$J$96</f>
        <v>3590.398720431207</v>
      </c>
      <c r="H103" s="67"/>
      <c r="I103" s="77">
        <v>1200</v>
      </c>
      <c r="J103" s="81">
        <f>($C103/1000)*Blad1!$C$75*(((Strada!$D$5-Strada!$F$5)/(LN((Strada!$D$5-Strada!$H$5)/(Strada!$F$5-Strada!$H$5))))/49.8329)^Blad1!$D$75</f>
        <v>1279.1995337497362</v>
      </c>
      <c r="K103" s="55">
        <f>($C103/1000)*Blad1!$Q$96*(((Strada!$D$5-Strada!$F$5)/(LN((Strada!$D$5-Strada!$H$5)/(Strada!$F$5-Strada!$H$5))))/49.8329)^Blad1!$R$96</f>
        <v>2155.1991655821303</v>
      </c>
      <c r="L103" s="55">
        <f>($C103/1000)*Blad1!$S$96*(((Strada!$D$5-Strada!$F$5)/(LN((Strada!$D$5-Strada!$H$5)/(Strada!$F$5-Strada!$H$5))))/49.8329)^Blad1!$T$96</f>
        <v>3212.3987146402847</v>
      </c>
      <c r="M103" s="56">
        <f>($C103/1000)*Blad1!$U$96*(((Strada!$D$5-Strada!$F$5)/(LN((Strada!$D$5-Strada!$H$5)/(Strada!$F$5-Strada!$H$5))))/49.8329)^Blad1!$V$96</f>
        <v>4703.9980670134737</v>
      </c>
      <c r="N103" s="67"/>
      <c r="O103" s="77">
        <v>1200</v>
      </c>
      <c r="P103" s="81">
        <f>Blad1!Z98*(((Strada!$D$5-Strada!$F$5)/(LN((Strada!$D$5-Strada!$H$5)/(Strada!$F$5-Strada!$H$5))))/49.8329)^Blad1!$AA$33</f>
        <v>1740.9995299482619</v>
      </c>
      <c r="Q103" s="81">
        <f>Blad1!AB98*(((Strada!$D$5-Strada!$F$5)/(LN((Strada!$D$5-Strada!$H$5)/(Strada!$F$5-Strada!$H$5))))/49.8329)^Blad1!$AC$33</f>
        <v>2754.9992561788977</v>
      </c>
      <c r="R103" s="81">
        <f>Blad1!AD98*(((Strada!$D$5-Strada!$F$5)/(LN((Strada!$D$5-Strada!$H$5)/(Strada!$F$5-Strada!$H$5))))/49.8329)^Blad1!$AE$33</f>
        <v>4171.9988736037612</v>
      </c>
      <c r="S103" s="81">
        <f>Blad1!AF98*(((Strada!$D$5-Strada!$F$5)/(LN((Strada!$D$5-Strada!$H$5)/(Strada!$F$5-Strada!$H$5))))/49.8329)^Blad1!$AG$33</f>
        <v>5663.998470779411</v>
      </c>
    </row>
    <row r="104" spans="2:19" s="13" customFormat="1" x14ac:dyDescent="0.2">
      <c r="B104" s="17"/>
      <c r="C104" s="77">
        <v>1400</v>
      </c>
      <c r="D104" s="81">
        <f>($C104/1000)*Blad1!$C$96*(((Strada!$D$5-Strada!$F$5)/(LN((Strada!$D$5-Strada!$H$5)/(Strada!$F$5-Strada!$H$5))))/49.8329)^Blad1!$D$96</f>
        <v>1716.3993943231599</v>
      </c>
      <c r="E104" s="55">
        <f>($C104/1000)*Blad1!$E$96*(((Strada!$D$5-Strada!$F$5)/(LN((Strada!$D$5-Strada!$H$5)/(Strada!$F$5-Strada!$H$5))))/49.8329)^Blad1!$F$96</f>
        <v>1950.1992928654831</v>
      </c>
      <c r="F104" s="55">
        <f>($C104/1000)*Blad1!$G$96*(((Strada!$D$5-Strada!$F$5)/(LN((Strada!$D$5-Strada!$H$5)/(Strada!$F$5-Strada!$H$5))))/49.8329)^Blad1!$H$96</f>
        <v>3004.3989292734841</v>
      </c>
      <c r="G104" s="56">
        <f>($C104/1000)*Blad1!$I$96*(((Strada!$D$5-Strada!$F$5)/(LN((Strada!$D$5-Strada!$H$5)/(Strada!$F$5-Strada!$H$5))))/49.8329)^Blad1!$J$96</f>
        <v>4188.7985071697422</v>
      </c>
      <c r="H104" s="67"/>
      <c r="I104" s="77">
        <v>1400</v>
      </c>
      <c r="J104" s="81">
        <f>($C104/1000)*Blad1!$C$75*(((Strada!$D$5-Strada!$F$5)/(LN((Strada!$D$5-Strada!$H$5)/(Strada!$F$5-Strada!$H$5))))/49.8329)^Blad1!$D$75</f>
        <v>1492.3994560413587</v>
      </c>
      <c r="K104" s="55">
        <f>($C104/1000)*Blad1!$Q$96*(((Strada!$D$5-Strada!$F$5)/(LN((Strada!$D$5-Strada!$H$5)/(Strada!$F$5-Strada!$H$5))))/49.8329)^Blad1!$R$96</f>
        <v>2514.3990265124853</v>
      </c>
      <c r="L104" s="55">
        <f>($C104/1000)*Blad1!$S$96*(((Strada!$D$5-Strada!$F$5)/(LN((Strada!$D$5-Strada!$H$5)/(Strada!$F$5-Strada!$H$5))))/49.8329)^Blad1!$T$96</f>
        <v>3747.7985004136649</v>
      </c>
      <c r="M104" s="56">
        <f>($C104/1000)*Blad1!$U$96*(((Strada!$D$5-Strada!$F$5)/(LN((Strada!$D$5-Strada!$H$5)/(Strada!$F$5-Strada!$H$5))))/49.8329)^Blad1!$V$96</f>
        <v>5487.9977448490527</v>
      </c>
      <c r="N104" s="67"/>
      <c r="O104" s="77">
        <v>1400</v>
      </c>
      <c r="P104" s="81">
        <f>Blad1!Z99*(((Strada!$D$5-Strada!$F$5)/(LN((Strada!$D$5-Strada!$H$5)/(Strada!$F$5-Strada!$H$5))))/49.8329)^Blad1!$AA$33</f>
        <v>1985.9994638008316</v>
      </c>
      <c r="Q104" s="81">
        <f>Blad1!AB99*(((Strada!$D$5-Strada!$F$5)/(LN((Strada!$D$5-Strada!$H$5)/(Strada!$F$5-Strada!$H$5))))/49.8329)^Blad1!$AC$33</f>
        <v>3113.9991592526635</v>
      </c>
      <c r="R104" s="81">
        <f>Blad1!AD99*(((Strada!$D$5-Strada!$F$5)/(LN((Strada!$D$5-Strada!$H$5)/(Strada!$F$5-Strada!$H$5))))/49.8329)^Blad1!$AE$33</f>
        <v>4707.9987288893835</v>
      </c>
      <c r="S104" s="81">
        <f>Blad1!AF99*(((Strada!$D$5-Strada!$F$5)/(LN((Strada!$D$5-Strada!$H$5)/(Strada!$F$5-Strada!$H$5))))/49.8329)^Blad1!$AG$33</f>
        <v>6447.998259107635</v>
      </c>
    </row>
    <row r="105" spans="2:19" s="13" customFormat="1" x14ac:dyDescent="0.2">
      <c r="B105" s="1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83"/>
      <c r="P105" s="84"/>
      <c r="Q105" s="84"/>
      <c r="R105" s="84"/>
      <c r="S105" s="84"/>
    </row>
    <row r="106" spans="2:19" s="13" customFormat="1" x14ac:dyDescent="0.2">
      <c r="B106" s="1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83"/>
      <c r="P106" s="84"/>
      <c r="Q106" s="84"/>
      <c r="R106" s="84"/>
      <c r="S106" s="84"/>
    </row>
    <row r="107" spans="2:19" s="13" customFormat="1" x14ac:dyDescent="0.2">
      <c r="B107" s="17"/>
      <c r="C107" s="85" t="s">
        <v>9</v>
      </c>
      <c r="D107" s="85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83"/>
      <c r="P107" s="84"/>
      <c r="Q107" s="84"/>
      <c r="R107" s="84"/>
      <c r="S107" s="84"/>
    </row>
    <row r="108" spans="2:19" s="13" customFormat="1" x14ac:dyDescent="0.2">
      <c r="B108" s="17"/>
      <c r="C108" s="85" t="s">
        <v>10</v>
      </c>
      <c r="D108" s="85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83"/>
      <c r="P108" s="84"/>
      <c r="Q108" s="84"/>
      <c r="R108" s="84"/>
      <c r="S108" s="84"/>
    </row>
    <row r="109" spans="2:19" s="13" customFormat="1" x14ac:dyDescent="0.2">
      <c r="B109" s="17"/>
      <c r="C109" s="86"/>
      <c r="D109" s="86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83"/>
      <c r="P109" s="84"/>
      <c r="Q109" s="84"/>
      <c r="R109" s="84"/>
      <c r="S109" s="84"/>
    </row>
    <row r="110" spans="2:19" s="13" customFormat="1" x14ac:dyDescent="0.2">
      <c r="B110" s="1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9" s="13" customFormat="1" x14ac:dyDescent="0.2">
      <c r="B111" s="1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</row>
    <row r="112" spans="2:19" s="13" customFormat="1" x14ac:dyDescent="0.2">
      <c r="B112" s="1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</row>
    <row r="113" spans="2:19" s="13" customFormat="1" x14ac:dyDescent="0.2">
      <c r="B113" s="1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</row>
    <row r="114" spans="2:19" s="13" customFormat="1" x14ac:dyDescent="0.2">
      <c r="B114" s="1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</row>
    <row r="115" spans="2:19" s="13" customFormat="1" x14ac:dyDescent="0.2">
      <c r="B115" s="1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</row>
    <row r="116" spans="2:19" s="13" customFormat="1" x14ac:dyDescent="0.2">
      <c r="B116" s="1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</row>
    <row r="117" spans="2:19" s="13" customFormat="1" x14ac:dyDescent="0.2">
      <c r="B117" s="1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</row>
    <row r="118" spans="2:19" s="13" customFormat="1" x14ac:dyDescent="0.2">
      <c r="B118" s="1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</row>
    <row r="119" spans="2:19" s="13" customFormat="1" x14ac:dyDescent="0.2">
      <c r="B119" s="1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/>
      <c r="S119"/>
    </row>
    <row r="120" spans="2:19" x14ac:dyDescent="0.2"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</row>
    <row r="121" spans="2:19" x14ac:dyDescent="0.2"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</row>
    <row r="122" spans="2:19" x14ac:dyDescent="0.2"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13"/>
      <c r="S122" s="13"/>
    </row>
    <row r="123" spans="2:19" s="13" customFormat="1" ht="12.75" customHeight="1" x14ac:dyDescent="0.2">
      <c r="B123" s="1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</row>
    <row r="124" spans="2:19" s="13" customFormat="1" ht="12.75" customHeight="1" x14ac:dyDescent="0.2">
      <c r="B124" s="17"/>
      <c r="C124"/>
      <c r="E124"/>
      <c r="F124"/>
      <c r="G124"/>
    </row>
    <row r="125" spans="2:19" s="13" customFormat="1" ht="12.75" customHeight="1" x14ac:dyDescent="0.2">
      <c r="B125" s="17"/>
      <c r="C125"/>
      <c r="E125"/>
      <c r="F125"/>
      <c r="G125"/>
    </row>
    <row r="126" spans="2:19" s="13" customFormat="1" ht="12.75" customHeight="1" x14ac:dyDescent="0.2">
      <c r="B126" s="17"/>
      <c r="C126"/>
      <c r="E126"/>
      <c r="F126"/>
      <c r="G126"/>
    </row>
    <row r="127" spans="2:19" s="13" customFormat="1" ht="12.75" customHeight="1" x14ac:dyDescent="0.2">
      <c r="B127" s="17"/>
      <c r="C127"/>
      <c r="E127"/>
      <c r="F127"/>
      <c r="G127"/>
      <c r="O127"/>
      <c r="P127"/>
      <c r="Q127"/>
      <c r="R127"/>
      <c r="S127"/>
    </row>
  </sheetData>
  <sheetProtection password="D672" sheet="1" objects="1" scenarios="1" selectLockedCells="1"/>
  <mergeCells count="42">
    <mergeCell ref="P94:S94"/>
    <mergeCell ref="P95:S95"/>
    <mergeCell ref="O9:S9"/>
    <mergeCell ref="P10:S10"/>
    <mergeCell ref="P11:S11"/>
    <mergeCell ref="P53:S53"/>
    <mergeCell ref="O72:S72"/>
    <mergeCell ref="P73:S73"/>
    <mergeCell ref="P74:S74"/>
    <mergeCell ref="O93:S93"/>
    <mergeCell ref="O30:S30"/>
    <mergeCell ref="P31:S31"/>
    <mergeCell ref="P32:S32"/>
    <mergeCell ref="O51:S51"/>
    <mergeCell ref="P52:S52"/>
    <mergeCell ref="J74:M74"/>
    <mergeCell ref="I93:M93"/>
    <mergeCell ref="J94:M94"/>
    <mergeCell ref="J95:M95"/>
    <mergeCell ref="J53:M53"/>
    <mergeCell ref="I72:M72"/>
    <mergeCell ref="J73:M73"/>
    <mergeCell ref="I30:M30"/>
    <mergeCell ref="J31:M31"/>
    <mergeCell ref="J32:M32"/>
    <mergeCell ref="I51:M51"/>
    <mergeCell ref="J52:M52"/>
    <mergeCell ref="C9:G9"/>
    <mergeCell ref="C30:G30"/>
    <mergeCell ref="D10:G10"/>
    <mergeCell ref="D11:G11"/>
    <mergeCell ref="D95:G95"/>
    <mergeCell ref="C93:G93"/>
    <mergeCell ref="D94:G94"/>
    <mergeCell ref="D73:G73"/>
    <mergeCell ref="D74:G74"/>
    <mergeCell ref="C72:G72"/>
    <mergeCell ref="C51:G51"/>
    <mergeCell ref="D31:G31"/>
    <mergeCell ref="D52:G52"/>
    <mergeCell ref="D53:G53"/>
    <mergeCell ref="D32:G32"/>
  </mergeCells>
  <phoneticPr fontId="2" type="noConversion"/>
  <pageMargins left="0.75" right="0.75" top="1" bottom="1" header="0.5" footer="0.5"/>
  <pageSetup paperSize="9" scale="68" fitToHeight="0" orientation="portrait" r:id="rId1"/>
  <headerFooter alignWithMargins="0"/>
  <rowBreaks count="1" manualBreakCount="1">
    <brk id="69" min="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AG156"/>
  <sheetViews>
    <sheetView topLeftCell="G14" zoomScale="90" zoomScaleNormal="90" workbookViewId="0">
      <selection activeCell="AF25" sqref="AF25:AG25"/>
    </sheetView>
  </sheetViews>
  <sheetFormatPr defaultRowHeight="12.75" x14ac:dyDescent="0.2"/>
  <cols>
    <col min="1" max="1" width="7.42578125" customWidth="1"/>
    <col min="2" max="2" width="6.7109375" customWidth="1"/>
    <col min="3" max="3" width="12.85546875" style="7" customWidth="1"/>
    <col min="4" max="4" width="9.28515625" customWidth="1"/>
    <col min="5" max="5" width="14.28515625" customWidth="1"/>
    <col min="7" max="7" width="14.28515625" customWidth="1"/>
    <col min="8" max="8" width="9" customWidth="1"/>
    <col min="9" max="9" width="14.85546875" customWidth="1"/>
    <col min="10" max="10" width="9.140625" customWidth="1"/>
    <col min="11" max="11" width="0" hidden="1" customWidth="1"/>
    <col min="12" max="12" width="11.42578125" customWidth="1"/>
    <col min="14" max="14" width="0" hidden="1" customWidth="1"/>
    <col min="15" max="15" width="14.28515625" hidden="1" customWidth="1"/>
    <col min="16" max="16" width="0" hidden="1" customWidth="1"/>
    <col min="17" max="17" width="14.28515625" customWidth="1"/>
    <col min="19" max="19" width="14.28515625" customWidth="1"/>
    <col min="21" max="21" width="14.28515625" customWidth="1"/>
    <col min="29" max="29" width="8.7109375" customWidth="1"/>
    <col min="31" max="31" width="10.140625" customWidth="1"/>
  </cols>
  <sheetData>
    <row r="1" spans="1:33" x14ac:dyDescent="0.2">
      <c r="C1" s="9"/>
    </row>
    <row r="2" spans="1:33" x14ac:dyDescent="0.2">
      <c r="C2" s="9"/>
    </row>
    <row r="3" spans="1:33" ht="18.75" customHeight="1" thickBot="1" x14ac:dyDescent="0.25">
      <c r="C3" s="37" t="s">
        <v>14</v>
      </c>
    </row>
    <row r="4" spans="1:33" ht="28.5" customHeight="1" x14ac:dyDescent="0.2">
      <c r="A4" s="123" t="s">
        <v>15</v>
      </c>
      <c r="B4" s="126">
        <v>85</v>
      </c>
      <c r="C4" s="135"/>
      <c r="D4" s="129"/>
      <c r="E4" s="126">
        <v>118</v>
      </c>
      <c r="F4" s="129"/>
      <c r="G4" s="126">
        <v>168</v>
      </c>
      <c r="H4" s="129"/>
      <c r="I4" s="126">
        <v>218</v>
      </c>
      <c r="J4" s="129"/>
      <c r="K4" s="48"/>
      <c r="X4" s="123" t="s">
        <v>48</v>
      </c>
      <c r="Y4" s="126">
        <v>85</v>
      </c>
      <c r="Z4" s="127"/>
      <c r="AA4" s="128"/>
      <c r="AB4" s="126">
        <v>115</v>
      </c>
      <c r="AC4" s="129"/>
      <c r="AD4" s="126">
        <v>165</v>
      </c>
      <c r="AE4" s="129"/>
      <c r="AF4" s="126">
        <v>215</v>
      </c>
      <c r="AG4" s="129"/>
    </row>
    <row r="5" spans="1:33" ht="21.75" customHeight="1" x14ac:dyDescent="0.2">
      <c r="A5" s="124"/>
      <c r="B5" s="23" t="s">
        <v>1</v>
      </c>
      <c r="C5" s="136" t="s">
        <v>3</v>
      </c>
      <c r="D5" s="137"/>
      <c r="E5" s="138" t="s">
        <v>3</v>
      </c>
      <c r="F5" s="137"/>
      <c r="G5" s="138" t="s">
        <v>3</v>
      </c>
      <c r="H5" s="137"/>
      <c r="I5" s="138" t="s">
        <v>3</v>
      </c>
      <c r="J5" s="137"/>
      <c r="K5" s="49"/>
      <c r="X5" s="124"/>
      <c r="Y5" s="87" t="s">
        <v>1</v>
      </c>
      <c r="Z5" s="130" t="s">
        <v>3</v>
      </c>
      <c r="AA5" s="131"/>
      <c r="AB5" s="132" t="s">
        <v>3</v>
      </c>
      <c r="AC5" s="131"/>
      <c r="AD5" s="132" t="s">
        <v>3</v>
      </c>
      <c r="AE5" s="131"/>
      <c r="AF5" s="132" t="s">
        <v>3</v>
      </c>
      <c r="AG5" s="131"/>
    </row>
    <row r="6" spans="1:33" ht="16.7" customHeight="1" x14ac:dyDescent="0.2">
      <c r="A6" s="124"/>
      <c r="B6" s="24" t="s">
        <v>2</v>
      </c>
      <c r="C6" s="10" t="s">
        <v>0</v>
      </c>
      <c r="D6" s="2" t="s">
        <v>11</v>
      </c>
      <c r="E6" s="11" t="s">
        <v>0</v>
      </c>
      <c r="F6" s="2" t="s">
        <v>11</v>
      </c>
      <c r="G6" s="11" t="s">
        <v>0</v>
      </c>
      <c r="H6" s="2" t="s">
        <v>11</v>
      </c>
      <c r="I6" s="11" t="s">
        <v>0</v>
      </c>
      <c r="J6" s="2" t="s">
        <v>11</v>
      </c>
      <c r="K6" s="49"/>
      <c r="X6" s="124"/>
      <c r="Y6" s="24" t="s">
        <v>2</v>
      </c>
      <c r="Z6" s="10" t="s">
        <v>0</v>
      </c>
      <c r="AA6" s="2" t="s">
        <v>11</v>
      </c>
      <c r="AB6" s="11" t="s">
        <v>0</v>
      </c>
      <c r="AC6" s="2" t="s">
        <v>11</v>
      </c>
      <c r="AD6" s="11" t="s">
        <v>0</v>
      </c>
      <c r="AE6" s="2" t="s">
        <v>11</v>
      </c>
      <c r="AF6" s="11" t="s">
        <v>0</v>
      </c>
      <c r="AG6" s="2" t="s">
        <v>11</v>
      </c>
    </row>
    <row r="7" spans="1:33" ht="16.7" customHeight="1" x14ac:dyDescent="0.2">
      <c r="A7" s="124"/>
      <c r="B7" s="26">
        <v>500</v>
      </c>
      <c r="C7" s="34">
        <f>$C$12*B7/1000</f>
        <v>269</v>
      </c>
      <c r="D7" s="3"/>
      <c r="E7" s="30">
        <f>$E$12*B7/1000</f>
        <v>327.5</v>
      </c>
      <c r="F7" s="3"/>
      <c r="G7" s="30">
        <f>$G$12*B7/1000</f>
        <v>545</v>
      </c>
      <c r="H7" s="28"/>
      <c r="I7" s="30">
        <f t="shared" ref="I7:I10" si="0">$I$12*B7/1000</f>
        <v>766</v>
      </c>
      <c r="J7" s="3"/>
      <c r="K7" s="49"/>
      <c r="X7" s="124"/>
      <c r="Y7" s="25">
        <v>500</v>
      </c>
      <c r="Z7" s="34" t="s">
        <v>44</v>
      </c>
      <c r="AA7" s="3"/>
      <c r="AB7" s="30"/>
      <c r="AC7" s="3"/>
      <c r="AD7" s="30"/>
      <c r="AE7" s="28"/>
      <c r="AF7" s="30"/>
      <c r="AG7" s="28"/>
    </row>
    <row r="8" spans="1:33" ht="16.7" customHeight="1" x14ac:dyDescent="0.2">
      <c r="A8" s="124"/>
      <c r="B8" s="27">
        <v>600</v>
      </c>
      <c r="C8" s="34">
        <f>$C$12*B8/1000</f>
        <v>322.8</v>
      </c>
      <c r="D8" s="3"/>
      <c r="E8" s="30">
        <f>$E$12*B8/1000</f>
        <v>393</v>
      </c>
      <c r="F8" s="3"/>
      <c r="G8" s="30">
        <f>$G$12*B8/1000</f>
        <v>654</v>
      </c>
      <c r="H8" s="28"/>
      <c r="I8" s="30">
        <f t="shared" si="0"/>
        <v>919.2</v>
      </c>
      <c r="J8" s="3"/>
      <c r="K8" s="49"/>
      <c r="X8" s="124"/>
      <c r="Y8" s="25">
        <v>600</v>
      </c>
      <c r="Z8" s="34"/>
      <c r="AA8" s="3"/>
      <c r="AB8" s="30">
        <v>543</v>
      </c>
      <c r="AC8" s="3"/>
      <c r="AD8" s="30">
        <v>904</v>
      </c>
      <c r="AE8" s="28"/>
      <c r="AF8" s="30">
        <v>1169</v>
      </c>
      <c r="AG8" s="28"/>
    </row>
    <row r="9" spans="1:33" ht="16.7" customHeight="1" x14ac:dyDescent="0.2">
      <c r="A9" s="124"/>
      <c r="B9" s="26">
        <v>700</v>
      </c>
      <c r="C9" s="34">
        <f>$C$12*B9/1000</f>
        <v>376.6</v>
      </c>
      <c r="D9" s="3"/>
      <c r="E9" s="30">
        <f>$E$12*B9/1000</f>
        <v>458.5</v>
      </c>
      <c r="F9" s="3"/>
      <c r="G9" s="30">
        <f>$G$12*B9/1000</f>
        <v>763</v>
      </c>
      <c r="H9" s="28"/>
      <c r="I9" s="30">
        <f t="shared" si="0"/>
        <v>1072.4000000000001</v>
      </c>
      <c r="J9" s="3"/>
      <c r="K9" s="49"/>
      <c r="X9" s="124"/>
      <c r="Y9" s="25">
        <v>700</v>
      </c>
      <c r="Z9" s="34"/>
      <c r="AA9" s="3"/>
      <c r="AB9" s="30">
        <v>609</v>
      </c>
      <c r="AC9" s="3"/>
      <c r="AD9" s="30">
        <v>1013</v>
      </c>
      <c r="AE9" s="28"/>
      <c r="AF9" s="30">
        <v>1322</v>
      </c>
      <c r="AG9" s="28"/>
    </row>
    <row r="10" spans="1:33" ht="16.7" customHeight="1" x14ac:dyDescent="0.2">
      <c r="A10" s="124"/>
      <c r="B10" s="27">
        <v>800</v>
      </c>
      <c r="C10" s="34">
        <f>$C$12*B10/1000</f>
        <v>430.4</v>
      </c>
      <c r="D10" s="3"/>
      <c r="E10" s="30">
        <f>$E$12*B10/1000</f>
        <v>524</v>
      </c>
      <c r="F10" s="3"/>
      <c r="G10" s="30">
        <f>$G$12*B10/1000</f>
        <v>872</v>
      </c>
      <c r="H10" s="28"/>
      <c r="I10" s="30">
        <f t="shared" si="0"/>
        <v>1225.5999999999999</v>
      </c>
      <c r="J10" s="3"/>
      <c r="K10" s="50"/>
      <c r="X10" s="124"/>
      <c r="Y10" s="25">
        <v>800</v>
      </c>
      <c r="Z10" s="34"/>
      <c r="AA10" s="3"/>
      <c r="AB10" s="30">
        <v>674</v>
      </c>
      <c r="AC10" s="3"/>
      <c r="AD10" s="30">
        <v>1122</v>
      </c>
      <c r="AE10" s="28"/>
      <c r="AF10" s="30">
        <v>1476</v>
      </c>
      <c r="AG10" s="28"/>
    </row>
    <row r="11" spans="1:33" ht="16.7" customHeight="1" x14ac:dyDescent="0.2">
      <c r="A11" s="124"/>
      <c r="B11" s="26">
        <v>900</v>
      </c>
      <c r="C11" s="34">
        <f>$C$12*B11/1000</f>
        <v>484.2</v>
      </c>
      <c r="D11" s="3"/>
      <c r="E11" s="30">
        <f>$E$12*B11/1000</f>
        <v>589.5</v>
      </c>
      <c r="F11" s="3"/>
      <c r="G11" s="30">
        <f>$G$12*B11/1000</f>
        <v>981</v>
      </c>
      <c r="H11" s="28"/>
      <c r="I11" s="30">
        <f>$I$12*B11/1000</f>
        <v>1378.8</v>
      </c>
      <c r="J11" s="3"/>
      <c r="K11" s="50"/>
      <c r="X11" s="124"/>
      <c r="Y11" s="25">
        <v>900</v>
      </c>
      <c r="Z11" s="34"/>
      <c r="AA11" s="3"/>
      <c r="AB11" s="30">
        <v>890</v>
      </c>
      <c r="AC11" s="3"/>
      <c r="AD11" s="30">
        <v>1481</v>
      </c>
      <c r="AE11" s="28"/>
      <c r="AF11" s="30">
        <v>1879</v>
      </c>
      <c r="AG11" s="28"/>
    </row>
    <row r="12" spans="1:33" ht="16.7" customHeight="1" x14ac:dyDescent="0.2">
      <c r="A12" s="124"/>
      <c r="B12" s="27">
        <v>1000</v>
      </c>
      <c r="C12" s="8">
        <v>538</v>
      </c>
      <c r="D12" s="32">
        <v>1.41</v>
      </c>
      <c r="E12" s="31">
        <v>655</v>
      </c>
      <c r="F12" s="32">
        <v>1.413</v>
      </c>
      <c r="G12" s="31">
        <v>1090</v>
      </c>
      <c r="H12" s="33">
        <v>1.4079999999999999</v>
      </c>
      <c r="I12" s="31">
        <v>1532</v>
      </c>
      <c r="J12" s="32">
        <v>1.4079999999999999</v>
      </c>
      <c r="K12" s="51"/>
      <c r="X12" s="124"/>
      <c r="Y12" s="25">
        <v>1000</v>
      </c>
      <c r="Z12" s="34"/>
      <c r="AA12" s="32"/>
      <c r="AB12" s="30">
        <v>955</v>
      </c>
      <c r="AC12" s="32">
        <v>1</v>
      </c>
      <c r="AD12" s="30">
        <v>1590</v>
      </c>
      <c r="AE12" s="33">
        <v>1</v>
      </c>
      <c r="AF12" s="30">
        <v>2032</v>
      </c>
      <c r="AG12" s="33">
        <v>1</v>
      </c>
    </row>
    <row r="13" spans="1:33" ht="16.7" customHeight="1" x14ac:dyDescent="0.2">
      <c r="A13" s="124"/>
      <c r="B13" s="26">
        <v>1100</v>
      </c>
      <c r="C13" s="34">
        <f>$C$12*B13/1000</f>
        <v>591.79999999999995</v>
      </c>
      <c r="D13" s="3"/>
      <c r="E13" s="30">
        <f>$E$12*B13/1000</f>
        <v>720.5</v>
      </c>
      <c r="F13" s="3"/>
      <c r="G13" s="30">
        <f>$G$12*B13/1000</f>
        <v>1199</v>
      </c>
      <c r="H13" s="28"/>
      <c r="I13" s="30">
        <f>$I$12*$B13/1000</f>
        <v>1685.2</v>
      </c>
      <c r="J13" s="3"/>
      <c r="K13" s="52"/>
      <c r="X13" s="124"/>
      <c r="Y13" s="25">
        <v>1100</v>
      </c>
      <c r="Z13" s="34"/>
      <c r="AA13" s="3"/>
      <c r="AB13" s="30">
        <v>1021</v>
      </c>
      <c r="AC13" s="3"/>
      <c r="AD13" s="30">
        <v>1699</v>
      </c>
      <c r="AE13" s="28"/>
      <c r="AF13" s="30">
        <v>2185</v>
      </c>
      <c r="AG13" s="28"/>
    </row>
    <row r="14" spans="1:33" ht="16.7" customHeight="1" x14ac:dyDescent="0.2">
      <c r="A14" s="124"/>
      <c r="B14" s="27">
        <v>1200</v>
      </c>
      <c r="C14" s="34">
        <f t="shared" ref="C14:C22" si="1">$C$12*B14/1000</f>
        <v>645.6</v>
      </c>
      <c r="D14" s="3"/>
      <c r="E14" s="30">
        <f t="shared" ref="E14:E22" si="2">$E$12*B14/1000</f>
        <v>786</v>
      </c>
      <c r="F14" s="3"/>
      <c r="G14" s="30">
        <f t="shared" ref="G14:G22" si="3">$G$12*B14/1000</f>
        <v>1308</v>
      </c>
      <c r="H14" s="28"/>
      <c r="I14" s="30">
        <f t="shared" ref="I14:I22" si="4">$I$12*$B14/1000</f>
        <v>1838.4</v>
      </c>
      <c r="J14" s="3"/>
      <c r="K14" s="49"/>
      <c r="X14" s="124"/>
      <c r="Y14" s="25">
        <v>1200</v>
      </c>
      <c r="Z14" s="34"/>
      <c r="AA14" s="3"/>
      <c r="AB14" s="30">
        <v>1086</v>
      </c>
      <c r="AC14" s="3"/>
      <c r="AD14" s="30">
        <v>1808</v>
      </c>
      <c r="AE14" s="28"/>
      <c r="AF14" s="30">
        <v>2338</v>
      </c>
      <c r="AG14" s="28"/>
    </row>
    <row r="15" spans="1:33" s="13" customFormat="1" ht="16.7" customHeight="1" x14ac:dyDescent="0.2">
      <c r="A15" s="124"/>
      <c r="B15" s="38">
        <v>1400</v>
      </c>
      <c r="C15" s="34">
        <f t="shared" si="1"/>
        <v>753.2</v>
      </c>
      <c r="D15" s="3"/>
      <c r="E15" s="30">
        <f t="shared" si="2"/>
        <v>917</v>
      </c>
      <c r="F15" s="3"/>
      <c r="G15" s="30">
        <f t="shared" si="3"/>
        <v>1526</v>
      </c>
      <c r="H15" s="28"/>
      <c r="I15" s="30">
        <f t="shared" si="4"/>
        <v>2144.8000000000002</v>
      </c>
      <c r="J15" s="3"/>
      <c r="K15" s="49"/>
      <c r="X15" s="124"/>
      <c r="Y15" s="25">
        <v>1400</v>
      </c>
      <c r="Z15" s="34"/>
      <c r="AA15" s="3"/>
      <c r="AB15" s="30">
        <v>1217</v>
      </c>
      <c r="AC15" s="3"/>
      <c r="AD15" s="30">
        <v>2026</v>
      </c>
      <c r="AE15" s="28"/>
      <c r="AF15" s="30">
        <v>2645</v>
      </c>
      <c r="AG15" s="28"/>
    </row>
    <row r="16" spans="1:33" ht="16.7" customHeight="1" x14ac:dyDescent="0.2">
      <c r="A16" s="124"/>
      <c r="B16" s="25">
        <v>1600</v>
      </c>
      <c r="C16" s="34">
        <f t="shared" si="1"/>
        <v>860.8</v>
      </c>
      <c r="D16" s="3"/>
      <c r="E16" s="30">
        <f t="shared" si="2"/>
        <v>1048</v>
      </c>
      <c r="F16" s="3"/>
      <c r="G16" s="30">
        <f t="shared" si="3"/>
        <v>1744</v>
      </c>
      <c r="H16" s="28"/>
      <c r="I16" s="30">
        <f t="shared" si="4"/>
        <v>2451.1999999999998</v>
      </c>
      <c r="J16" s="3"/>
      <c r="K16" s="49"/>
      <c r="X16" s="124"/>
      <c r="Y16" s="25">
        <v>1600</v>
      </c>
      <c r="Z16" s="34"/>
      <c r="AA16" s="3"/>
      <c r="AB16" s="30">
        <v>1648</v>
      </c>
      <c r="AC16" s="3"/>
      <c r="AD16" s="30">
        <v>2744</v>
      </c>
      <c r="AE16" s="28"/>
      <c r="AF16" s="30">
        <v>3451</v>
      </c>
      <c r="AG16" s="28"/>
    </row>
    <row r="17" spans="1:33" ht="16.7" customHeight="1" x14ac:dyDescent="0.2">
      <c r="A17" s="124"/>
      <c r="B17" s="38">
        <v>1800</v>
      </c>
      <c r="C17" s="34">
        <f t="shared" si="1"/>
        <v>968.4</v>
      </c>
      <c r="D17" s="3"/>
      <c r="E17" s="30">
        <f t="shared" si="2"/>
        <v>1179</v>
      </c>
      <c r="F17" s="3"/>
      <c r="G17" s="30">
        <f t="shared" si="3"/>
        <v>1962</v>
      </c>
      <c r="H17" s="28"/>
      <c r="I17" s="30">
        <f t="shared" si="4"/>
        <v>2757.6</v>
      </c>
      <c r="J17" s="3"/>
      <c r="K17" s="49"/>
      <c r="X17" s="124"/>
      <c r="Y17" s="25">
        <v>1800</v>
      </c>
      <c r="Z17" s="34"/>
      <c r="AA17" s="3"/>
      <c r="AB17" s="30">
        <v>1779</v>
      </c>
      <c r="AC17" s="3"/>
      <c r="AD17" s="30">
        <v>2962</v>
      </c>
      <c r="AE17" s="28"/>
      <c r="AF17" s="30">
        <v>3758</v>
      </c>
      <c r="AG17" s="28"/>
    </row>
    <row r="18" spans="1:33" ht="16.7" customHeight="1" x14ac:dyDescent="0.2">
      <c r="A18" s="124"/>
      <c r="B18" s="25">
        <v>2000</v>
      </c>
      <c r="C18" s="34">
        <f t="shared" si="1"/>
        <v>1076</v>
      </c>
      <c r="D18" s="3"/>
      <c r="E18" s="30">
        <f t="shared" si="2"/>
        <v>1310</v>
      </c>
      <c r="F18" s="3"/>
      <c r="G18" s="30">
        <f t="shared" si="3"/>
        <v>2180</v>
      </c>
      <c r="H18" s="28"/>
      <c r="I18" s="30">
        <f t="shared" si="4"/>
        <v>3064</v>
      </c>
      <c r="J18" s="3"/>
      <c r="K18" s="49"/>
      <c r="X18" s="124"/>
      <c r="Y18" s="25">
        <v>2000</v>
      </c>
      <c r="Z18" s="34"/>
      <c r="AA18" s="3"/>
      <c r="AB18" s="30">
        <v>1910</v>
      </c>
      <c r="AC18" s="3"/>
      <c r="AD18" s="30">
        <v>3180</v>
      </c>
      <c r="AE18" s="28"/>
      <c r="AF18" s="30">
        <v>4064</v>
      </c>
      <c r="AG18" s="28"/>
    </row>
    <row r="19" spans="1:33" s="13" customFormat="1" ht="16.7" customHeight="1" x14ac:dyDescent="0.2">
      <c r="A19" s="124"/>
      <c r="B19" s="38">
        <v>2200</v>
      </c>
      <c r="C19" s="34"/>
      <c r="D19" s="3"/>
      <c r="E19" s="30"/>
      <c r="F19" s="3"/>
      <c r="G19" s="30"/>
      <c r="H19" s="28"/>
      <c r="I19" s="30"/>
      <c r="J19" s="3"/>
      <c r="K19" s="49"/>
      <c r="X19" s="124"/>
      <c r="Y19" s="25"/>
      <c r="Z19" s="34"/>
      <c r="AA19" s="3"/>
      <c r="AB19" s="30"/>
      <c r="AC19" s="3"/>
      <c r="AD19" s="30"/>
      <c r="AE19" s="28"/>
      <c r="AF19" s="30"/>
      <c r="AG19" s="28"/>
    </row>
    <row r="20" spans="1:33" ht="16.7" customHeight="1" x14ac:dyDescent="0.2">
      <c r="A20" s="124"/>
      <c r="B20" s="25">
        <v>2400</v>
      </c>
      <c r="C20" s="34">
        <f t="shared" si="1"/>
        <v>1291.2</v>
      </c>
      <c r="D20" s="3"/>
      <c r="E20" s="30">
        <f t="shared" si="2"/>
        <v>1572</v>
      </c>
      <c r="F20" s="3"/>
      <c r="G20" s="30">
        <f t="shared" si="3"/>
        <v>2616</v>
      </c>
      <c r="H20" s="28"/>
      <c r="I20" s="30">
        <f t="shared" si="4"/>
        <v>3676.8</v>
      </c>
      <c r="J20" s="3"/>
      <c r="K20" s="49"/>
      <c r="X20" s="124"/>
      <c r="Y20" s="25">
        <v>2400</v>
      </c>
      <c r="Z20" s="34"/>
      <c r="AA20" s="3"/>
      <c r="AB20" s="30">
        <v>2472</v>
      </c>
      <c r="AC20" s="3"/>
      <c r="AD20" s="30">
        <v>4116</v>
      </c>
      <c r="AE20" s="28"/>
      <c r="AF20" s="30">
        <v>5177</v>
      </c>
      <c r="AG20" s="28"/>
    </row>
    <row r="21" spans="1:33" s="13" customFormat="1" ht="16.7" customHeight="1" x14ac:dyDescent="0.2">
      <c r="A21" s="124"/>
      <c r="B21" s="38">
        <v>2600</v>
      </c>
      <c r="C21" s="34"/>
      <c r="D21" s="3"/>
      <c r="E21" s="30"/>
      <c r="F21" s="3"/>
      <c r="G21" s="30"/>
      <c r="H21" s="28"/>
      <c r="I21" s="30"/>
      <c r="J21" s="3"/>
      <c r="K21" s="49"/>
      <c r="X21" s="124"/>
      <c r="Y21" s="25"/>
      <c r="Z21" s="34"/>
      <c r="AA21" s="3"/>
      <c r="AB21" s="30"/>
      <c r="AC21" s="3"/>
      <c r="AD21" s="30"/>
      <c r="AE21" s="28"/>
      <c r="AF21" s="30"/>
      <c r="AG21" s="28"/>
    </row>
    <row r="22" spans="1:33" ht="16.7" customHeight="1" thickBot="1" x14ac:dyDescent="0.25">
      <c r="A22" s="124"/>
      <c r="B22" s="25">
        <v>2800</v>
      </c>
      <c r="C22" s="34">
        <f t="shared" si="1"/>
        <v>1506.4</v>
      </c>
      <c r="D22" s="3"/>
      <c r="E22" s="30">
        <f t="shared" si="2"/>
        <v>1834</v>
      </c>
      <c r="F22" s="3"/>
      <c r="G22" s="30">
        <f t="shared" si="3"/>
        <v>3052</v>
      </c>
      <c r="H22" s="28"/>
      <c r="I22" s="30">
        <f t="shared" si="4"/>
        <v>4289.6000000000004</v>
      </c>
      <c r="J22" s="3"/>
      <c r="K22" s="53"/>
      <c r="X22" s="125"/>
      <c r="Y22" s="88">
        <v>2800</v>
      </c>
      <c r="Z22" s="35"/>
      <c r="AA22" s="12"/>
      <c r="AB22" s="63">
        <v>2734</v>
      </c>
      <c r="AC22" s="12"/>
      <c r="AD22" s="63">
        <v>4552</v>
      </c>
      <c r="AE22" s="29"/>
      <c r="AF22" s="63">
        <v>5790</v>
      </c>
      <c r="AG22" s="29"/>
    </row>
    <row r="23" spans="1:33" s="13" customFormat="1" ht="16.7" customHeight="1" thickBot="1" x14ac:dyDescent="0.25">
      <c r="A23" s="46"/>
      <c r="B23" s="61">
        <v>3000</v>
      </c>
      <c r="C23" s="35"/>
      <c r="D23" s="29"/>
      <c r="E23" s="47"/>
      <c r="F23" s="12"/>
      <c r="G23" s="60"/>
      <c r="H23" s="12"/>
      <c r="I23" s="60"/>
      <c r="J23" s="62"/>
      <c r="K23" s="53"/>
      <c r="L23" s="59"/>
    </row>
    <row r="24" spans="1:33" ht="97.5" customHeight="1" thickBot="1" x14ac:dyDescent="0.25">
      <c r="A24" s="5"/>
      <c r="B24" s="1"/>
      <c r="C24" s="36" t="s">
        <v>16</v>
      </c>
      <c r="D24" s="4"/>
      <c r="E24" s="4"/>
      <c r="F24" s="4"/>
      <c r="G24" s="4"/>
      <c r="H24" s="4"/>
      <c r="J24" t="s">
        <v>4</v>
      </c>
      <c r="M24" s="36" t="s">
        <v>31</v>
      </c>
      <c r="N24" s="14"/>
      <c r="O24" s="36" t="s">
        <v>31</v>
      </c>
      <c r="P24" s="16"/>
      <c r="Q24" s="16"/>
      <c r="R24" s="16"/>
      <c r="S24" s="16"/>
      <c r="T24" s="16"/>
      <c r="U24" s="13"/>
      <c r="V24" s="13" t="s">
        <v>4</v>
      </c>
    </row>
    <row r="25" spans="1:33" ht="29.25" customHeight="1" x14ac:dyDescent="0.2">
      <c r="A25" s="123" t="s">
        <v>17</v>
      </c>
      <c r="B25" s="126">
        <v>85</v>
      </c>
      <c r="C25" s="135"/>
      <c r="D25" s="129"/>
      <c r="E25" s="126">
        <v>118</v>
      </c>
      <c r="F25" s="129"/>
      <c r="G25" s="126">
        <v>168</v>
      </c>
      <c r="H25" s="129"/>
      <c r="I25" s="126">
        <v>218</v>
      </c>
      <c r="J25" s="129"/>
      <c r="K25" s="42"/>
      <c r="M25" s="123" t="s">
        <v>30</v>
      </c>
      <c r="N25" s="126">
        <v>85</v>
      </c>
      <c r="O25" s="135"/>
      <c r="P25" s="129"/>
      <c r="Q25" s="126">
        <v>118</v>
      </c>
      <c r="R25" s="129"/>
      <c r="S25" s="126">
        <v>168</v>
      </c>
      <c r="T25" s="129"/>
      <c r="U25" s="126">
        <v>218</v>
      </c>
      <c r="V25" s="129"/>
      <c r="X25" s="133" t="s">
        <v>43</v>
      </c>
      <c r="Y25" s="126">
        <v>85</v>
      </c>
      <c r="Z25" s="127"/>
      <c r="AA25" s="128"/>
      <c r="AB25" s="126">
        <v>115</v>
      </c>
      <c r="AC25" s="129"/>
      <c r="AD25" s="126">
        <v>165</v>
      </c>
      <c r="AE25" s="129"/>
      <c r="AF25" s="126">
        <v>215</v>
      </c>
      <c r="AG25" s="129"/>
    </row>
    <row r="26" spans="1:33" ht="22.5" customHeight="1" x14ac:dyDescent="0.2">
      <c r="A26" s="124"/>
      <c r="B26" s="23" t="s">
        <v>1</v>
      </c>
      <c r="C26" s="136" t="s">
        <v>3</v>
      </c>
      <c r="D26" s="137"/>
      <c r="E26" s="138" t="s">
        <v>3</v>
      </c>
      <c r="F26" s="137"/>
      <c r="G26" s="138" t="s">
        <v>3</v>
      </c>
      <c r="H26" s="137"/>
      <c r="I26" s="138" t="s">
        <v>3</v>
      </c>
      <c r="J26" s="137"/>
      <c r="K26" s="43"/>
      <c r="M26" s="124"/>
      <c r="N26" s="23" t="s">
        <v>1</v>
      </c>
      <c r="O26" s="136" t="s">
        <v>3</v>
      </c>
      <c r="P26" s="137"/>
      <c r="Q26" s="138" t="s">
        <v>3</v>
      </c>
      <c r="R26" s="137"/>
      <c r="S26" s="138" t="s">
        <v>3</v>
      </c>
      <c r="T26" s="137"/>
      <c r="U26" s="138" t="s">
        <v>3</v>
      </c>
      <c r="V26" s="137"/>
      <c r="X26" s="134"/>
      <c r="Y26" s="87" t="s">
        <v>1</v>
      </c>
      <c r="Z26" s="130" t="s">
        <v>3</v>
      </c>
      <c r="AA26" s="131"/>
      <c r="AB26" s="132" t="s">
        <v>3</v>
      </c>
      <c r="AC26" s="131"/>
      <c r="AD26" s="132" t="s">
        <v>3</v>
      </c>
      <c r="AE26" s="131"/>
      <c r="AF26" s="132" t="s">
        <v>3</v>
      </c>
      <c r="AG26" s="131"/>
    </row>
    <row r="27" spans="1:33" ht="21" customHeight="1" x14ac:dyDescent="0.2">
      <c r="A27" s="124"/>
      <c r="B27" s="24" t="s">
        <v>2</v>
      </c>
      <c r="C27" s="10" t="s">
        <v>0</v>
      </c>
      <c r="D27" s="2" t="s">
        <v>11</v>
      </c>
      <c r="E27" s="11" t="s">
        <v>0</v>
      </c>
      <c r="F27" s="2" t="s">
        <v>11</v>
      </c>
      <c r="G27" s="11" t="s">
        <v>0</v>
      </c>
      <c r="H27" s="2" t="s">
        <v>11</v>
      </c>
      <c r="I27" s="11" t="s">
        <v>0</v>
      </c>
      <c r="J27" s="2" t="s">
        <v>11</v>
      </c>
      <c r="K27" s="43"/>
      <c r="M27" s="124"/>
      <c r="N27" s="24" t="s">
        <v>2</v>
      </c>
      <c r="O27" s="10" t="s">
        <v>0</v>
      </c>
      <c r="P27" s="2" t="s">
        <v>11</v>
      </c>
      <c r="Q27" s="11" t="s">
        <v>0</v>
      </c>
      <c r="R27" s="2" t="s">
        <v>11</v>
      </c>
      <c r="S27" s="11" t="s">
        <v>0</v>
      </c>
      <c r="T27" s="2" t="s">
        <v>11</v>
      </c>
      <c r="U27" s="11" t="s">
        <v>0</v>
      </c>
      <c r="V27" s="2" t="s">
        <v>11</v>
      </c>
      <c r="X27" s="134"/>
      <c r="Y27" s="24" t="s">
        <v>2</v>
      </c>
      <c r="Z27" s="10" t="s">
        <v>0</v>
      </c>
      <c r="AA27" s="2" t="s">
        <v>11</v>
      </c>
      <c r="AB27" s="11" t="s">
        <v>0</v>
      </c>
      <c r="AC27" s="2" t="s">
        <v>11</v>
      </c>
      <c r="AD27" s="11" t="s">
        <v>0</v>
      </c>
      <c r="AE27" s="2" t="s">
        <v>11</v>
      </c>
      <c r="AF27" s="11" t="s">
        <v>0</v>
      </c>
      <c r="AG27" s="2" t="s">
        <v>11</v>
      </c>
    </row>
    <row r="28" spans="1:33" ht="15" customHeight="1" x14ac:dyDescent="0.2">
      <c r="A28" s="124"/>
      <c r="B28" s="26">
        <v>500</v>
      </c>
      <c r="C28" s="34">
        <f>$C$33*B28/1000</f>
        <v>395</v>
      </c>
      <c r="D28" s="3"/>
      <c r="E28" s="30">
        <f>$E$33*B28/1000</f>
        <v>449</v>
      </c>
      <c r="F28" s="3"/>
      <c r="G28" s="30">
        <f>$G$33*B28/1000</f>
        <v>735</v>
      </c>
      <c r="H28" s="28"/>
      <c r="I28" s="30">
        <f t="shared" ref="I28:I31" si="5">$I$33*B28/1000</f>
        <v>1030</v>
      </c>
      <c r="J28" s="3"/>
      <c r="K28" s="43"/>
      <c r="M28" s="124"/>
      <c r="N28" s="26">
        <v>500</v>
      </c>
      <c r="O28" s="34">
        <f>$O$33*N28/1000</f>
        <v>0</v>
      </c>
      <c r="P28" s="3"/>
      <c r="Q28" s="30">
        <f>$Q$33*N28/1000</f>
        <v>598</v>
      </c>
      <c r="R28" s="3"/>
      <c r="S28" s="30">
        <f>$S$33*N28/1000</f>
        <v>796.5</v>
      </c>
      <c r="T28" s="28"/>
      <c r="U28" s="30">
        <f>$U$33*N28/1000</f>
        <v>1057</v>
      </c>
      <c r="V28" s="3"/>
      <c r="X28" s="134"/>
      <c r="Y28" s="25">
        <v>500</v>
      </c>
      <c r="Z28" s="34" t="s">
        <v>44</v>
      </c>
      <c r="AA28" s="3"/>
      <c r="AB28" s="30"/>
      <c r="AC28" s="3"/>
      <c r="AD28" s="30"/>
      <c r="AE28" s="28"/>
      <c r="AF28" s="30"/>
      <c r="AG28" s="28"/>
    </row>
    <row r="29" spans="1:33" ht="16.5" customHeight="1" x14ac:dyDescent="0.2">
      <c r="A29" s="124"/>
      <c r="B29" s="27">
        <v>600</v>
      </c>
      <c r="C29" s="34">
        <f>$C$33*B29/1000</f>
        <v>474</v>
      </c>
      <c r="D29" s="3"/>
      <c r="E29" s="30">
        <f>$E$33*B29/1000</f>
        <v>538.79999999999995</v>
      </c>
      <c r="F29" s="3"/>
      <c r="G29" s="30">
        <f>$G$33*B29/1000</f>
        <v>882</v>
      </c>
      <c r="H29" s="28"/>
      <c r="I29" s="30">
        <f t="shared" si="5"/>
        <v>1236</v>
      </c>
      <c r="J29" s="3"/>
      <c r="K29" s="43"/>
      <c r="M29" s="124"/>
      <c r="N29" s="27">
        <v>600</v>
      </c>
      <c r="O29" s="34">
        <f t="shared" ref="O29:O32" si="6">$O$33*N29/1000</f>
        <v>0</v>
      </c>
      <c r="P29" s="3"/>
      <c r="Q29" s="30">
        <f t="shared" ref="Q29:Q32" si="7">$Q$33*N29/1000</f>
        <v>717.6</v>
      </c>
      <c r="R29" s="3"/>
      <c r="S29" s="30">
        <f t="shared" ref="S29:S32" si="8">$S$33*N29/1000</f>
        <v>955.8</v>
      </c>
      <c r="T29" s="28"/>
      <c r="U29" s="30">
        <f t="shared" ref="U29:U32" si="9">$U$33*N29/1000</f>
        <v>1268.4000000000001</v>
      </c>
      <c r="V29" s="3"/>
      <c r="X29" s="134"/>
      <c r="Y29" s="25">
        <v>600</v>
      </c>
      <c r="Z29" s="34">
        <v>609</v>
      </c>
      <c r="AA29" s="3"/>
      <c r="AB29" s="30">
        <v>1018</v>
      </c>
      <c r="AC29" s="3"/>
      <c r="AD29" s="30">
        <v>1436</v>
      </c>
      <c r="AE29" s="28"/>
      <c r="AF29" s="30">
        <v>1748</v>
      </c>
      <c r="AG29" s="28"/>
    </row>
    <row r="30" spans="1:33" ht="15.75" customHeight="1" x14ac:dyDescent="0.2">
      <c r="A30" s="124"/>
      <c r="B30" s="26">
        <v>700</v>
      </c>
      <c r="C30" s="34">
        <f>$C$33*B30/1000</f>
        <v>553</v>
      </c>
      <c r="D30" s="3"/>
      <c r="E30" s="30">
        <f>$E$33*B30/1000</f>
        <v>628.6</v>
      </c>
      <c r="F30" s="3"/>
      <c r="G30" s="30">
        <f>$G$33*B30/1000</f>
        <v>1029</v>
      </c>
      <c r="H30" s="28"/>
      <c r="I30" s="30">
        <f t="shared" si="5"/>
        <v>1442</v>
      </c>
      <c r="J30" s="3"/>
      <c r="K30" s="43"/>
      <c r="M30" s="124"/>
      <c r="N30" s="26">
        <v>700</v>
      </c>
      <c r="O30" s="34">
        <f t="shared" si="6"/>
        <v>0</v>
      </c>
      <c r="P30" s="3"/>
      <c r="Q30" s="30">
        <f t="shared" si="7"/>
        <v>837.2</v>
      </c>
      <c r="R30" s="3"/>
      <c r="S30" s="30">
        <f t="shared" si="8"/>
        <v>1115.0999999999999</v>
      </c>
      <c r="T30" s="28"/>
      <c r="U30" s="30">
        <f t="shared" si="9"/>
        <v>1479.8</v>
      </c>
      <c r="V30" s="3"/>
      <c r="X30" s="134"/>
      <c r="Y30" s="25">
        <v>700</v>
      </c>
      <c r="Z30" s="34">
        <v>688</v>
      </c>
      <c r="AA30" s="3"/>
      <c r="AB30" s="30">
        <v>1137</v>
      </c>
      <c r="AC30" s="3"/>
      <c r="AD30" s="30">
        <v>1595</v>
      </c>
      <c r="AE30" s="28"/>
      <c r="AF30" s="30">
        <v>1960</v>
      </c>
      <c r="AG30" s="28"/>
    </row>
    <row r="31" spans="1:33" ht="15.75" customHeight="1" x14ac:dyDescent="0.2">
      <c r="A31" s="124"/>
      <c r="B31" s="27">
        <v>800</v>
      </c>
      <c r="C31" s="34">
        <f>$C$33*B31/1000</f>
        <v>632</v>
      </c>
      <c r="D31" s="3"/>
      <c r="E31" s="30">
        <f>$E$33*B31/1000</f>
        <v>718.4</v>
      </c>
      <c r="F31" s="3"/>
      <c r="G31" s="30">
        <f>$G$33*B31/1000</f>
        <v>1176</v>
      </c>
      <c r="H31" s="28"/>
      <c r="I31" s="30">
        <f t="shared" si="5"/>
        <v>1648</v>
      </c>
      <c r="J31" s="3"/>
      <c r="K31" s="40"/>
      <c r="M31" s="124"/>
      <c r="N31" s="27">
        <v>800</v>
      </c>
      <c r="O31" s="34">
        <f t="shared" si="6"/>
        <v>0</v>
      </c>
      <c r="P31" s="3"/>
      <c r="Q31" s="30">
        <f t="shared" si="7"/>
        <v>956.8</v>
      </c>
      <c r="R31" s="3"/>
      <c r="S31" s="30">
        <f t="shared" si="8"/>
        <v>1274.4000000000001</v>
      </c>
      <c r="T31" s="28"/>
      <c r="U31" s="30">
        <f t="shared" si="9"/>
        <v>1691.2</v>
      </c>
      <c r="V31" s="3"/>
      <c r="X31" s="134"/>
      <c r="Y31" s="25">
        <v>800</v>
      </c>
      <c r="Z31" s="34">
        <v>767</v>
      </c>
      <c r="AA31" s="3"/>
      <c r="AB31" s="30">
        <v>1257</v>
      </c>
      <c r="AC31" s="3"/>
      <c r="AD31" s="30">
        <v>1754</v>
      </c>
      <c r="AE31" s="28"/>
      <c r="AF31" s="30">
        <v>2171</v>
      </c>
      <c r="AG31" s="28"/>
    </row>
    <row r="32" spans="1:33" ht="16.5" customHeight="1" x14ac:dyDescent="0.2">
      <c r="A32" s="124"/>
      <c r="B32" s="26">
        <v>900</v>
      </c>
      <c r="C32" s="34">
        <f>$C$33*B32/1000</f>
        <v>711</v>
      </c>
      <c r="D32" s="3"/>
      <c r="E32" s="30">
        <f>$E$33*B32/1000</f>
        <v>808.2</v>
      </c>
      <c r="F32" s="3"/>
      <c r="G32" s="30">
        <f>$G$33*B32/1000</f>
        <v>1323</v>
      </c>
      <c r="H32" s="28"/>
      <c r="I32" s="30">
        <f>$I$33*B32/1000</f>
        <v>1854</v>
      </c>
      <c r="J32" s="3"/>
      <c r="K32" s="14"/>
      <c r="M32" s="124"/>
      <c r="N32" s="26">
        <v>900</v>
      </c>
      <c r="O32" s="34">
        <f t="shared" si="6"/>
        <v>0</v>
      </c>
      <c r="P32" s="3"/>
      <c r="Q32" s="30">
        <f t="shared" si="7"/>
        <v>1076.4000000000001</v>
      </c>
      <c r="R32" s="3"/>
      <c r="S32" s="30">
        <f t="shared" si="8"/>
        <v>1433.7</v>
      </c>
      <c r="T32" s="28"/>
      <c r="U32" s="30">
        <f t="shared" si="9"/>
        <v>1902.6</v>
      </c>
      <c r="V32" s="3"/>
      <c r="X32" s="134"/>
      <c r="Y32" s="25">
        <v>900</v>
      </c>
      <c r="Z32" s="34">
        <v>981</v>
      </c>
      <c r="AA32" s="3"/>
      <c r="AB32" s="30">
        <v>1676</v>
      </c>
      <c r="AC32" s="3"/>
      <c r="AD32" s="30">
        <v>2394</v>
      </c>
      <c r="AE32" s="28"/>
      <c r="AF32" s="30">
        <v>2863</v>
      </c>
      <c r="AG32" s="28"/>
    </row>
    <row r="33" spans="1:33" ht="16.5" customHeight="1" x14ac:dyDescent="0.2">
      <c r="A33" s="124"/>
      <c r="B33" s="27">
        <v>1000</v>
      </c>
      <c r="C33" s="8">
        <v>790</v>
      </c>
      <c r="D33" s="32">
        <v>1.393</v>
      </c>
      <c r="E33" s="31">
        <v>898</v>
      </c>
      <c r="F33" s="32">
        <v>1.399</v>
      </c>
      <c r="G33" s="31">
        <v>1470</v>
      </c>
      <c r="H33" s="33">
        <v>1.39</v>
      </c>
      <c r="I33" s="31">
        <v>2060</v>
      </c>
      <c r="J33" s="32">
        <v>1.39</v>
      </c>
      <c r="K33" s="39"/>
      <c r="M33" s="124"/>
      <c r="N33" s="27">
        <v>1000</v>
      </c>
      <c r="O33" s="8"/>
      <c r="P33" s="32"/>
      <c r="Q33" s="31">
        <v>1196</v>
      </c>
      <c r="R33" s="32">
        <v>1.44</v>
      </c>
      <c r="S33" s="31">
        <v>1593</v>
      </c>
      <c r="T33" s="33">
        <v>1.458</v>
      </c>
      <c r="U33" s="31">
        <v>2114</v>
      </c>
      <c r="V33" s="32">
        <v>1.472</v>
      </c>
      <c r="X33" s="134"/>
      <c r="Y33" s="25">
        <v>1000</v>
      </c>
      <c r="Z33" s="34">
        <v>1060</v>
      </c>
      <c r="AA33" s="32">
        <v>1</v>
      </c>
      <c r="AB33" s="30">
        <v>1796</v>
      </c>
      <c r="AC33" s="32">
        <v>1</v>
      </c>
      <c r="AD33" s="30">
        <v>2553</v>
      </c>
      <c r="AE33" s="33">
        <v>1</v>
      </c>
      <c r="AF33" s="30">
        <v>3074</v>
      </c>
      <c r="AG33" s="33">
        <v>1</v>
      </c>
    </row>
    <row r="34" spans="1:33" ht="18.75" customHeight="1" x14ac:dyDescent="0.2">
      <c r="A34" s="124"/>
      <c r="B34" s="26">
        <v>1100</v>
      </c>
      <c r="C34" s="34">
        <f>$C$33*B34/1000</f>
        <v>869</v>
      </c>
      <c r="D34" s="3"/>
      <c r="E34" s="30">
        <f>$E$33*B34/1000</f>
        <v>987.8</v>
      </c>
      <c r="F34" s="3"/>
      <c r="G34" s="30">
        <f>$G$33*B34/1000</f>
        <v>1617</v>
      </c>
      <c r="H34" s="28"/>
      <c r="I34" s="30">
        <f>$I$33*B34/1000</f>
        <v>2266</v>
      </c>
      <c r="J34" s="3"/>
      <c r="K34" s="41"/>
      <c r="M34" s="124"/>
      <c r="N34" s="26">
        <v>1100</v>
      </c>
      <c r="O34" s="34">
        <f>$O$33*N34/1000</f>
        <v>0</v>
      </c>
      <c r="P34" s="3"/>
      <c r="Q34" s="30">
        <f>$Q$33*N34/1000</f>
        <v>1315.6</v>
      </c>
      <c r="R34" s="3"/>
      <c r="S34" s="30">
        <f>$S$33*N34/1000</f>
        <v>1752.3</v>
      </c>
      <c r="T34" s="28"/>
      <c r="U34" s="30">
        <f>$U$33*N34/1000</f>
        <v>2325.4</v>
      </c>
      <c r="V34" s="3"/>
      <c r="X34" s="134"/>
      <c r="Y34" s="25">
        <v>1100</v>
      </c>
      <c r="Z34" s="34">
        <v>1139</v>
      </c>
      <c r="AA34" s="3"/>
      <c r="AB34" s="30">
        <v>1916</v>
      </c>
      <c r="AC34" s="3"/>
      <c r="AD34" s="30">
        <v>2712</v>
      </c>
      <c r="AE34" s="28"/>
      <c r="AF34" s="30">
        <v>3285</v>
      </c>
      <c r="AG34" s="28"/>
    </row>
    <row r="35" spans="1:33" ht="17.25" customHeight="1" x14ac:dyDescent="0.2">
      <c r="A35" s="124"/>
      <c r="B35" s="27">
        <v>1200</v>
      </c>
      <c r="C35" s="34">
        <f t="shared" ref="C35:C43" si="10">$C$33*B35/1000</f>
        <v>948</v>
      </c>
      <c r="D35" s="3"/>
      <c r="E35" s="30">
        <f t="shared" ref="E35:E43" si="11">$E$33*B35/1000</f>
        <v>1077.5999999999999</v>
      </c>
      <c r="F35" s="3"/>
      <c r="G35" s="30">
        <f t="shared" ref="G35:G43" si="12">$G$33*B35/1000</f>
        <v>1764</v>
      </c>
      <c r="H35" s="28"/>
      <c r="I35" s="30">
        <f t="shared" ref="I35:I43" si="13">$I$33*B35/1000</f>
        <v>2472</v>
      </c>
      <c r="J35" s="3"/>
      <c r="K35" s="43"/>
      <c r="M35" s="124"/>
      <c r="N35" s="27">
        <v>1200</v>
      </c>
      <c r="O35" s="34">
        <f t="shared" ref="O35:O43" si="14">$O$33*N35/1000</f>
        <v>0</v>
      </c>
      <c r="P35" s="3"/>
      <c r="Q35" s="30">
        <f t="shared" ref="Q35:Q43" si="15">$Q$33*N35/1000</f>
        <v>1435.2</v>
      </c>
      <c r="R35" s="3"/>
      <c r="S35" s="30">
        <f t="shared" ref="S35:S43" si="16">$S$33*N35/1000</f>
        <v>1911.6</v>
      </c>
      <c r="T35" s="28"/>
      <c r="U35" s="30">
        <f t="shared" ref="U35:U43" si="17">$U$33*N35/1000</f>
        <v>2536.8000000000002</v>
      </c>
      <c r="V35" s="3"/>
      <c r="X35" s="134"/>
      <c r="Y35" s="25">
        <v>1200</v>
      </c>
      <c r="Z35" s="34">
        <v>1218</v>
      </c>
      <c r="AA35" s="3"/>
      <c r="AB35" s="30">
        <v>2035</v>
      </c>
      <c r="AC35" s="3"/>
      <c r="AD35" s="30">
        <v>2872</v>
      </c>
      <c r="AE35" s="28"/>
      <c r="AF35" s="30">
        <v>3497</v>
      </c>
      <c r="AG35" s="28"/>
    </row>
    <row r="36" spans="1:33" s="13" customFormat="1" ht="17.25" customHeight="1" x14ac:dyDescent="0.2">
      <c r="A36" s="124"/>
      <c r="B36" s="38">
        <v>1400</v>
      </c>
      <c r="C36" s="34">
        <f t="shared" si="10"/>
        <v>1106</v>
      </c>
      <c r="D36" s="3"/>
      <c r="E36" s="30">
        <f t="shared" si="11"/>
        <v>1257.2</v>
      </c>
      <c r="F36" s="3"/>
      <c r="G36" s="30">
        <f t="shared" si="12"/>
        <v>2058</v>
      </c>
      <c r="H36" s="28"/>
      <c r="I36" s="30">
        <f t="shared" si="13"/>
        <v>2884</v>
      </c>
      <c r="J36" s="3"/>
      <c r="K36" s="43"/>
      <c r="M36" s="124"/>
      <c r="N36" s="38">
        <v>1400</v>
      </c>
      <c r="O36" s="34">
        <f t="shared" si="14"/>
        <v>0</v>
      </c>
      <c r="P36" s="3"/>
      <c r="Q36" s="30">
        <f t="shared" si="15"/>
        <v>1674.4</v>
      </c>
      <c r="R36" s="3"/>
      <c r="S36" s="30">
        <f t="shared" si="16"/>
        <v>2230.1999999999998</v>
      </c>
      <c r="T36" s="28"/>
      <c r="U36" s="30">
        <f t="shared" si="17"/>
        <v>2959.6</v>
      </c>
      <c r="V36" s="3"/>
      <c r="X36" s="134"/>
      <c r="Y36" s="25">
        <v>1400</v>
      </c>
      <c r="Z36" s="34">
        <v>1376</v>
      </c>
      <c r="AA36" s="3"/>
      <c r="AB36" s="30">
        <v>2274</v>
      </c>
      <c r="AC36" s="3"/>
      <c r="AD36" s="30">
        <v>3190</v>
      </c>
      <c r="AE36" s="28"/>
      <c r="AF36" s="30">
        <v>3920</v>
      </c>
      <c r="AG36" s="28"/>
    </row>
    <row r="37" spans="1:33" ht="16.5" customHeight="1" x14ac:dyDescent="0.2">
      <c r="A37" s="124"/>
      <c r="B37" s="25">
        <v>1600</v>
      </c>
      <c r="C37" s="34">
        <f t="shared" si="10"/>
        <v>1264</v>
      </c>
      <c r="D37" s="3"/>
      <c r="E37" s="30">
        <f t="shared" si="11"/>
        <v>1436.8</v>
      </c>
      <c r="F37" s="3"/>
      <c r="G37" s="30">
        <f t="shared" si="12"/>
        <v>2352</v>
      </c>
      <c r="H37" s="28"/>
      <c r="I37" s="30">
        <f t="shared" si="13"/>
        <v>3296</v>
      </c>
      <c r="J37" s="3"/>
      <c r="K37" s="43"/>
      <c r="M37" s="124"/>
      <c r="N37" s="25">
        <v>1600</v>
      </c>
      <c r="O37" s="34">
        <f t="shared" si="14"/>
        <v>0</v>
      </c>
      <c r="P37" s="3"/>
      <c r="Q37" s="30">
        <f t="shared" si="15"/>
        <v>1913.6</v>
      </c>
      <c r="R37" s="3"/>
      <c r="S37" s="30">
        <f t="shared" si="16"/>
        <v>2548.8000000000002</v>
      </c>
      <c r="T37" s="28"/>
      <c r="U37" s="30">
        <f t="shared" si="17"/>
        <v>3382.4</v>
      </c>
      <c r="V37" s="3"/>
      <c r="X37" s="134"/>
      <c r="Y37" s="25">
        <v>1600</v>
      </c>
      <c r="Z37" s="34">
        <v>1804</v>
      </c>
      <c r="AA37" s="3"/>
      <c r="AB37" s="30">
        <v>3114</v>
      </c>
      <c r="AC37" s="3"/>
      <c r="AD37" s="30">
        <v>4469</v>
      </c>
      <c r="AE37" s="28"/>
      <c r="AF37" s="30">
        <v>5302</v>
      </c>
      <c r="AG37" s="28"/>
    </row>
    <row r="38" spans="1:33" ht="15.75" customHeight="1" x14ac:dyDescent="0.2">
      <c r="A38" s="124"/>
      <c r="B38" s="38">
        <v>1800</v>
      </c>
      <c r="C38" s="34">
        <f t="shared" si="10"/>
        <v>1422</v>
      </c>
      <c r="D38" s="3"/>
      <c r="E38" s="30">
        <f t="shared" si="11"/>
        <v>1616.4</v>
      </c>
      <c r="F38" s="3"/>
      <c r="G38" s="30">
        <f t="shared" si="12"/>
        <v>2646</v>
      </c>
      <c r="H38" s="28"/>
      <c r="I38" s="30">
        <f t="shared" si="13"/>
        <v>3708</v>
      </c>
      <c r="J38" s="3"/>
      <c r="K38" s="43"/>
      <c r="M38" s="124"/>
      <c r="N38" s="38">
        <v>1800</v>
      </c>
      <c r="O38" s="34">
        <f t="shared" si="14"/>
        <v>0</v>
      </c>
      <c r="P38" s="3"/>
      <c r="Q38" s="30">
        <f t="shared" si="15"/>
        <v>2152.8000000000002</v>
      </c>
      <c r="R38" s="3"/>
      <c r="S38" s="30">
        <f t="shared" si="16"/>
        <v>2867.4</v>
      </c>
      <c r="T38" s="28"/>
      <c r="U38" s="30">
        <f t="shared" si="17"/>
        <v>3805.2</v>
      </c>
      <c r="V38" s="3"/>
      <c r="X38" s="134"/>
      <c r="Y38" s="25">
        <v>1800</v>
      </c>
      <c r="Z38" s="34">
        <v>1962</v>
      </c>
      <c r="AA38" s="3"/>
      <c r="AB38" s="30">
        <v>3353</v>
      </c>
      <c r="AC38" s="3"/>
      <c r="AD38" s="30">
        <v>4787</v>
      </c>
      <c r="AE38" s="28"/>
      <c r="AF38" s="30">
        <v>5725</v>
      </c>
      <c r="AG38" s="28"/>
    </row>
    <row r="39" spans="1:33" ht="17.25" customHeight="1" x14ac:dyDescent="0.2">
      <c r="A39" s="124"/>
      <c r="B39" s="25">
        <v>2000</v>
      </c>
      <c r="C39" s="34">
        <f t="shared" si="10"/>
        <v>1580</v>
      </c>
      <c r="D39" s="3"/>
      <c r="E39" s="30">
        <f t="shared" si="11"/>
        <v>1796</v>
      </c>
      <c r="F39" s="3"/>
      <c r="G39" s="30">
        <f t="shared" si="12"/>
        <v>2940</v>
      </c>
      <c r="H39" s="28"/>
      <c r="I39" s="30">
        <f t="shared" si="13"/>
        <v>4120</v>
      </c>
      <c r="J39" s="3"/>
      <c r="K39" s="43"/>
      <c r="M39" s="124"/>
      <c r="N39" s="25">
        <v>2000</v>
      </c>
      <c r="O39" s="34">
        <f t="shared" si="14"/>
        <v>0</v>
      </c>
      <c r="P39" s="3"/>
      <c r="Q39" s="30">
        <f t="shared" si="15"/>
        <v>2392</v>
      </c>
      <c r="R39" s="3"/>
      <c r="S39" s="30">
        <f t="shared" si="16"/>
        <v>3186</v>
      </c>
      <c r="T39" s="28"/>
      <c r="U39" s="30">
        <f t="shared" si="17"/>
        <v>4228</v>
      </c>
      <c r="V39" s="3"/>
      <c r="X39" s="134"/>
      <c r="Y39" s="25">
        <v>2000</v>
      </c>
      <c r="Z39" s="34">
        <v>2120</v>
      </c>
      <c r="AA39" s="3"/>
      <c r="AB39" s="30">
        <v>3592</v>
      </c>
      <c r="AC39" s="3"/>
      <c r="AD39" s="30">
        <v>5106</v>
      </c>
      <c r="AE39" s="28"/>
      <c r="AF39" s="30">
        <v>6148</v>
      </c>
      <c r="AG39" s="28"/>
    </row>
    <row r="40" spans="1:33" s="13" customFormat="1" ht="17.25" customHeight="1" x14ac:dyDescent="0.2">
      <c r="A40" s="124"/>
      <c r="B40" s="38">
        <v>2200</v>
      </c>
      <c r="C40" s="34"/>
      <c r="D40" s="3"/>
      <c r="E40" s="30"/>
      <c r="F40" s="3"/>
      <c r="G40" s="30"/>
      <c r="H40" s="28"/>
      <c r="I40" s="30"/>
      <c r="J40" s="3"/>
      <c r="K40" s="43"/>
      <c r="M40" s="124"/>
      <c r="N40" s="38">
        <v>2200</v>
      </c>
      <c r="O40" s="34"/>
      <c r="P40" s="3"/>
      <c r="Q40" s="30"/>
      <c r="R40" s="3"/>
      <c r="S40" s="30"/>
      <c r="T40" s="28"/>
      <c r="U40" s="30"/>
      <c r="V40" s="3"/>
      <c r="X40" s="134"/>
      <c r="Y40" s="25"/>
      <c r="Z40" s="34"/>
      <c r="AA40" s="3"/>
      <c r="AB40" s="30"/>
      <c r="AC40" s="3"/>
      <c r="AD40" s="30"/>
      <c r="AE40" s="28"/>
      <c r="AF40" s="30"/>
      <c r="AG40" s="28"/>
    </row>
    <row r="41" spans="1:33" ht="18.75" customHeight="1" x14ac:dyDescent="0.2">
      <c r="A41" s="124"/>
      <c r="B41" s="25">
        <v>2400</v>
      </c>
      <c r="C41" s="34">
        <f t="shared" si="10"/>
        <v>1896</v>
      </c>
      <c r="D41" s="3"/>
      <c r="E41" s="30">
        <f t="shared" si="11"/>
        <v>2155.1999999999998</v>
      </c>
      <c r="F41" s="3"/>
      <c r="G41" s="30">
        <f t="shared" si="12"/>
        <v>3528</v>
      </c>
      <c r="H41" s="28"/>
      <c r="I41" s="30">
        <f t="shared" si="13"/>
        <v>4944</v>
      </c>
      <c r="J41" s="3"/>
      <c r="K41" s="43"/>
      <c r="M41" s="124"/>
      <c r="N41" s="25">
        <v>2400</v>
      </c>
      <c r="O41" s="34">
        <f t="shared" si="14"/>
        <v>0</v>
      </c>
      <c r="P41" s="3"/>
      <c r="Q41" s="30">
        <f t="shared" si="15"/>
        <v>2870.4</v>
      </c>
      <c r="R41" s="3"/>
      <c r="S41" s="30">
        <f t="shared" si="16"/>
        <v>3823.2</v>
      </c>
      <c r="T41" s="28"/>
      <c r="U41" s="30">
        <f t="shared" si="17"/>
        <v>5073.6000000000004</v>
      </c>
      <c r="V41" s="3"/>
      <c r="X41" s="134"/>
      <c r="Y41" s="25">
        <v>2400</v>
      </c>
      <c r="Z41" s="34">
        <v>2706</v>
      </c>
      <c r="AA41" s="3"/>
      <c r="AB41" s="30">
        <v>4670</v>
      </c>
      <c r="AC41" s="3"/>
      <c r="AD41" s="30">
        <v>6703</v>
      </c>
      <c r="AE41" s="28"/>
      <c r="AF41" s="30">
        <v>7954</v>
      </c>
      <c r="AG41" s="28"/>
    </row>
    <row r="42" spans="1:33" s="13" customFormat="1" ht="18.75" customHeight="1" x14ac:dyDescent="0.2">
      <c r="A42" s="124"/>
      <c r="B42" s="38">
        <v>2600</v>
      </c>
      <c r="C42" s="34"/>
      <c r="D42" s="3"/>
      <c r="E42" s="30"/>
      <c r="F42" s="3"/>
      <c r="G42" s="30"/>
      <c r="H42" s="28"/>
      <c r="I42" s="30"/>
      <c r="J42" s="3"/>
      <c r="K42" s="43"/>
      <c r="M42" s="124"/>
      <c r="N42" s="38">
        <v>2600</v>
      </c>
      <c r="O42" s="34"/>
      <c r="P42" s="3"/>
      <c r="Q42" s="30"/>
      <c r="R42" s="3"/>
      <c r="S42" s="30"/>
      <c r="T42" s="28"/>
      <c r="U42" s="30"/>
      <c r="V42" s="3"/>
      <c r="X42" s="134"/>
      <c r="Y42" s="25"/>
      <c r="Z42" s="34"/>
      <c r="AA42" s="3"/>
      <c r="AB42" s="30"/>
      <c r="AC42" s="3"/>
      <c r="AD42" s="30"/>
      <c r="AE42" s="28"/>
      <c r="AF42" s="30"/>
      <c r="AG42" s="28"/>
    </row>
    <row r="43" spans="1:33" ht="18.75" customHeight="1" thickBot="1" x14ac:dyDescent="0.25">
      <c r="A43" s="124"/>
      <c r="B43" s="25">
        <v>2800</v>
      </c>
      <c r="C43" s="34">
        <f t="shared" si="10"/>
        <v>2212</v>
      </c>
      <c r="D43" s="3"/>
      <c r="E43" s="30">
        <f t="shared" si="11"/>
        <v>2514.4</v>
      </c>
      <c r="F43" s="3"/>
      <c r="G43" s="30">
        <f t="shared" si="12"/>
        <v>4116</v>
      </c>
      <c r="H43" s="28"/>
      <c r="I43" s="30">
        <f t="shared" si="13"/>
        <v>5768</v>
      </c>
      <c r="J43" s="3"/>
      <c r="K43" s="44"/>
      <c r="M43" s="124"/>
      <c r="N43" s="25">
        <v>2800</v>
      </c>
      <c r="O43" s="34">
        <f t="shared" si="14"/>
        <v>0</v>
      </c>
      <c r="P43" s="3"/>
      <c r="Q43" s="30">
        <f t="shared" si="15"/>
        <v>3348.8</v>
      </c>
      <c r="R43" s="3"/>
      <c r="S43" s="30">
        <f t="shared" si="16"/>
        <v>4460.3999999999996</v>
      </c>
      <c r="T43" s="28"/>
      <c r="U43" s="30">
        <f t="shared" si="17"/>
        <v>5919.2</v>
      </c>
      <c r="V43" s="3"/>
      <c r="X43" s="134"/>
      <c r="Y43" s="88">
        <v>2800</v>
      </c>
      <c r="Z43" s="35">
        <v>3022</v>
      </c>
      <c r="AA43" s="12"/>
      <c r="AB43" s="63">
        <v>5149</v>
      </c>
      <c r="AC43" s="12"/>
      <c r="AD43" s="63">
        <v>7340</v>
      </c>
      <c r="AE43" s="29"/>
      <c r="AF43" s="63">
        <v>8799</v>
      </c>
      <c r="AG43" s="29"/>
    </row>
    <row r="44" spans="1:33" s="13" customFormat="1" ht="18.75" customHeight="1" thickBot="1" x14ac:dyDescent="0.25">
      <c r="A44" s="46"/>
      <c r="B44" s="61">
        <v>3000</v>
      </c>
      <c r="C44" s="35"/>
      <c r="D44" s="29"/>
      <c r="E44" s="47"/>
      <c r="F44" s="12"/>
      <c r="G44" s="60"/>
      <c r="H44" s="12"/>
      <c r="I44" s="60"/>
      <c r="J44" s="12"/>
      <c r="K44" s="44"/>
      <c r="M44" s="46"/>
      <c r="N44" s="61">
        <v>3000</v>
      </c>
      <c r="O44" s="35"/>
      <c r="P44" s="29"/>
      <c r="Q44" s="63"/>
      <c r="R44" s="12"/>
      <c r="S44" s="63"/>
      <c r="T44" s="12"/>
      <c r="U44" s="63"/>
      <c r="V44" s="12"/>
      <c r="X44" s="46"/>
      <c r="Y44" s="88"/>
      <c r="Z44" s="47"/>
      <c r="AA44" s="89"/>
      <c r="AB44" s="47"/>
      <c r="AC44" s="89"/>
      <c r="AD44" s="47"/>
      <c r="AE44" s="89"/>
      <c r="AF44" s="47"/>
      <c r="AG44" s="89"/>
    </row>
    <row r="45" spans="1:33" ht="97.5" customHeight="1" thickBot="1" x14ac:dyDescent="0.25">
      <c r="A45" s="6"/>
      <c r="B45" s="1"/>
      <c r="C45" s="36" t="s">
        <v>18</v>
      </c>
      <c r="D45" s="4"/>
      <c r="E45" s="4"/>
      <c r="F45" s="4"/>
      <c r="G45" s="4"/>
      <c r="H45" s="4"/>
      <c r="M45" s="36" t="s">
        <v>32</v>
      </c>
      <c r="N45" s="14"/>
      <c r="O45" s="36" t="s">
        <v>32</v>
      </c>
      <c r="P45" s="16"/>
      <c r="Q45" s="16"/>
      <c r="R45" s="16"/>
      <c r="S45" s="16"/>
      <c r="T45" s="16"/>
      <c r="U45" s="13"/>
      <c r="V45" s="13"/>
    </row>
    <row r="46" spans="1:33" ht="27" customHeight="1" x14ac:dyDescent="0.2">
      <c r="A46" s="123" t="s">
        <v>19</v>
      </c>
      <c r="B46" s="126">
        <v>85</v>
      </c>
      <c r="C46" s="135"/>
      <c r="D46" s="129"/>
      <c r="E46" s="126">
        <v>118</v>
      </c>
      <c r="F46" s="129"/>
      <c r="G46" s="126">
        <v>168</v>
      </c>
      <c r="H46" s="129"/>
      <c r="I46" s="126">
        <v>218</v>
      </c>
      <c r="J46" s="129"/>
      <c r="K46" s="42"/>
      <c r="M46" s="123" t="s">
        <v>33</v>
      </c>
      <c r="N46" s="126">
        <v>85</v>
      </c>
      <c r="O46" s="135"/>
      <c r="P46" s="129"/>
      <c r="Q46" s="126">
        <v>118</v>
      </c>
      <c r="R46" s="129"/>
      <c r="S46" s="126">
        <v>168</v>
      </c>
      <c r="T46" s="129"/>
      <c r="U46" s="126">
        <v>218</v>
      </c>
      <c r="V46" s="129"/>
      <c r="X46" s="133" t="s">
        <v>45</v>
      </c>
      <c r="Y46" s="126">
        <v>85</v>
      </c>
      <c r="Z46" s="127"/>
      <c r="AA46" s="128"/>
      <c r="AB46" s="126">
        <v>115</v>
      </c>
      <c r="AC46" s="129"/>
      <c r="AD46" s="126">
        <v>165</v>
      </c>
      <c r="AE46" s="129"/>
      <c r="AF46" s="126">
        <v>215</v>
      </c>
      <c r="AG46" s="129"/>
    </row>
    <row r="47" spans="1:33" ht="20.25" customHeight="1" x14ac:dyDescent="0.2">
      <c r="A47" s="124"/>
      <c r="B47" s="23" t="s">
        <v>1</v>
      </c>
      <c r="C47" s="136" t="s">
        <v>3</v>
      </c>
      <c r="D47" s="137"/>
      <c r="E47" s="138" t="s">
        <v>3</v>
      </c>
      <c r="F47" s="137"/>
      <c r="G47" s="138" t="s">
        <v>3</v>
      </c>
      <c r="H47" s="137"/>
      <c r="I47" s="138" t="s">
        <v>3</v>
      </c>
      <c r="J47" s="137"/>
      <c r="K47" s="43"/>
      <c r="M47" s="124"/>
      <c r="N47" s="23" t="s">
        <v>1</v>
      </c>
      <c r="O47" s="136" t="s">
        <v>3</v>
      </c>
      <c r="P47" s="137"/>
      <c r="Q47" s="138" t="s">
        <v>3</v>
      </c>
      <c r="R47" s="137"/>
      <c r="S47" s="138" t="s">
        <v>3</v>
      </c>
      <c r="T47" s="137"/>
      <c r="U47" s="138" t="s">
        <v>3</v>
      </c>
      <c r="V47" s="137"/>
      <c r="X47" s="134"/>
      <c r="Y47" s="87" t="s">
        <v>1</v>
      </c>
      <c r="Z47" s="130" t="s">
        <v>3</v>
      </c>
      <c r="AA47" s="131"/>
      <c r="AB47" s="132" t="s">
        <v>3</v>
      </c>
      <c r="AC47" s="131"/>
      <c r="AD47" s="132" t="s">
        <v>3</v>
      </c>
      <c r="AE47" s="131"/>
      <c r="AF47" s="132" t="s">
        <v>3</v>
      </c>
      <c r="AG47" s="131"/>
    </row>
    <row r="48" spans="1:33" ht="16.899999999999999" customHeight="1" x14ac:dyDescent="0.2">
      <c r="A48" s="124"/>
      <c r="B48" s="24" t="s">
        <v>2</v>
      </c>
      <c r="C48" s="10" t="s">
        <v>0</v>
      </c>
      <c r="D48" s="2" t="s">
        <v>11</v>
      </c>
      <c r="E48" s="11" t="s">
        <v>0</v>
      </c>
      <c r="F48" s="2" t="s">
        <v>11</v>
      </c>
      <c r="G48" s="11" t="s">
        <v>0</v>
      </c>
      <c r="H48" s="2" t="s">
        <v>11</v>
      </c>
      <c r="I48" s="11" t="s">
        <v>0</v>
      </c>
      <c r="J48" s="2" t="s">
        <v>11</v>
      </c>
      <c r="K48" s="43"/>
      <c r="M48" s="124"/>
      <c r="N48" s="24" t="s">
        <v>2</v>
      </c>
      <c r="O48" s="10" t="s">
        <v>0</v>
      </c>
      <c r="P48" s="2" t="s">
        <v>11</v>
      </c>
      <c r="Q48" s="11" t="s">
        <v>0</v>
      </c>
      <c r="R48" s="2" t="s">
        <v>11</v>
      </c>
      <c r="S48" s="11" t="s">
        <v>0</v>
      </c>
      <c r="T48" s="2" t="s">
        <v>11</v>
      </c>
      <c r="U48" s="11" t="s">
        <v>0</v>
      </c>
      <c r="V48" s="2" t="s">
        <v>11</v>
      </c>
      <c r="X48" s="134"/>
      <c r="Y48" s="24" t="s">
        <v>2</v>
      </c>
      <c r="Z48" s="10" t="s">
        <v>0</v>
      </c>
      <c r="AA48" s="2" t="s">
        <v>11</v>
      </c>
      <c r="AB48" s="11" t="s">
        <v>0</v>
      </c>
      <c r="AC48" s="2" t="s">
        <v>11</v>
      </c>
      <c r="AD48" s="11" t="s">
        <v>0</v>
      </c>
      <c r="AE48" s="2" t="s">
        <v>11</v>
      </c>
      <c r="AF48" s="11" t="s">
        <v>0</v>
      </c>
      <c r="AG48" s="2" t="s">
        <v>11</v>
      </c>
    </row>
    <row r="49" spans="1:33" ht="16.899999999999999" customHeight="1" x14ac:dyDescent="0.2">
      <c r="A49" s="124"/>
      <c r="B49" s="26">
        <v>500</v>
      </c>
      <c r="C49" s="34">
        <f>$C$54*B49/1000</f>
        <v>473.5</v>
      </c>
      <c r="D49" s="3"/>
      <c r="E49" s="30">
        <f>$E$54*B49/1000</f>
        <v>538</v>
      </c>
      <c r="F49" s="3"/>
      <c r="G49" s="30">
        <f>$G$54*B49/1000</f>
        <v>867</v>
      </c>
      <c r="H49" s="28"/>
      <c r="I49" s="30">
        <f t="shared" ref="I49:I52" si="18">$I$54*B49/1000</f>
        <v>1212.5</v>
      </c>
      <c r="J49" s="3"/>
      <c r="K49" s="43"/>
      <c r="M49" s="124"/>
      <c r="N49" s="26">
        <v>500</v>
      </c>
      <c r="O49" s="34">
        <f>$O$54*N49/1000</f>
        <v>0</v>
      </c>
      <c r="P49" s="3"/>
      <c r="Q49" s="30">
        <f>$Q$54*N49/1000</f>
        <v>693</v>
      </c>
      <c r="R49" s="3"/>
      <c r="S49" s="30">
        <f>$S$54*N49/1000</f>
        <v>949</v>
      </c>
      <c r="T49" s="28"/>
      <c r="U49" s="30">
        <f>$U$54*N49/1000</f>
        <v>1291</v>
      </c>
      <c r="V49" s="3"/>
      <c r="X49" s="134"/>
      <c r="Y49" s="25"/>
      <c r="Z49" s="34" t="s">
        <v>44</v>
      </c>
      <c r="AA49" s="3"/>
      <c r="AB49" s="30"/>
      <c r="AC49" s="3"/>
      <c r="AD49" s="30"/>
      <c r="AE49" s="28"/>
      <c r="AF49" s="30"/>
      <c r="AG49" s="28"/>
    </row>
    <row r="50" spans="1:33" ht="16.899999999999999" customHeight="1" x14ac:dyDescent="0.2">
      <c r="A50" s="124"/>
      <c r="B50" s="27">
        <v>600</v>
      </c>
      <c r="C50" s="34">
        <f>$C$54*B50/1000</f>
        <v>568.20000000000005</v>
      </c>
      <c r="D50" s="3"/>
      <c r="E50" s="30">
        <f>$E$54*B50/1000</f>
        <v>645.6</v>
      </c>
      <c r="F50" s="3"/>
      <c r="G50" s="30">
        <f>$G$54*B50/1000</f>
        <v>1040.4000000000001</v>
      </c>
      <c r="H50" s="28"/>
      <c r="I50" s="30">
        <f t="shared" si="18"/>
        <v>1455</v>
      </c>
      <c r="J50" s="3"/>
      <c r="K50" s="43"/>
      <c r="M50" s="124"/>
      <c r="N50" s="27">
        <v>600</v>
      </c>
      <c r="O50" s="34">
        <f t="shared" ref="O50:O64" si="19">$O$54*N50/1000</f>
        <v>0</v>
      </c>
      <c r="P50" s="3"/>
      <c r="Q50" s="30">
        <f t="shared" ref="Q50:Q64" si="20">$Q$54*N50/1000</f>
        <v>831.6</v>
      </c>
      <c r="R50" s="3"/>
      <c r="S50" s="30">
        <f t="shared" ref="S50:S64" si="21">$S$54*N50/1000</f>
        <v>1138.8</v>
      </c>
      <c r="T50" s="28"/>
      <c r="U50" s="30">
        <f t="shared" ref="U50:U64" si="22">$U$54*N50/1000</f>
        <v>1549.2</v>
      </c>
      <c r="V50" s="3"/>
      <c r="X50" s="134"/>
      <c r="Y50" s="25">
        <v>600</v>
      </c>
      <c r="Z50" s="34">
        <v>703</v>
      </c>
      <c r="AA50" s="3"/>
      <c r="AB50" s="30">
        <v>1132</v>
      </c>
      <c r="AC50" s="3"/>
      <c r="AD50" s="30">
        <v>1619</v>
      </c>
      <c r="AE50" s="28"/>
      <c r="AF50" s="30">
        <v>2029</v>
      </c>
      <c r="AG50" s="28"/>
    </row>
    <row r="51" spans="1:33" ht="16.899999999999999" customHeight="1" x14ac:dyDescent="0.2">
      <c r="A51" s="124"/>
      <c r="B51" s="26">
        <v>700</v>
      </c>
      <c r="C51" s="34">
        <f>$C$54*B51/1000</f>
        <v>662.9</v>
      </c>
      <c r="D51" s="3"/>
      <c r="E51" s="30">
        <f>$E$54*B51/1000</f>
        <v>753.2</v>
      </c>
      <c r="F51" s="3"/>
      <c r="G51" s="30">
        <f>$G$54*B51/1000</f>
        <v>1213.8</v>
      </c>
      <c r="H51" s="28"/>
      <c r="I51" s="30">
        <f t="shared" si="18"/>
        <v>1697.5</v>
      </c>
      <c r="J51" s="3"/>
      <c r="K51" s="43"/>
      <c r="M51" s="124"/>
      <c r="N51" s="26">
        <v>700</v>
      </c>
      <c r="O51" s="34">
        <f t="shared" si="19"/>
        <v>0</v>
      </c>
      <c r="P51" s="3"/>
      <c r="Q51" s="30">
        <f t="shared" si="20"/>
        <v>970.2</v>
      </c>
      <c r="R51" s="3"/>
      <c r="S51" s="30">
        <f t="shared" si="21"/>
        <v>1328.6</v>
      </c>
      <c r="T51" s="28"/>
      <c r="U51" s="30">
        <f t="shared" si="22"/>
        <v>1807.4</v>
      </c>
      <c r="V51" s="3"/>
      <c r="X51" s="134"/>
      <c r="Y51" s="25">
        <v>700</v>
      </c>
      <c r="Z51" s="34">
        <v>798</v>
      </c>
      <c r="AA51" s="3"/>
      <c r="AB51" s="30">
        <v>1270</v>
      </c>
      <c r="AC51" s="3"/>
      <c r="AD51" s="30">
        <v>1809</v>
      </c>
      <c r="AE51" s="28"/>
      <c r="AF51" s="30">
        <v>2287</v>
      </c>
      <c r="AG51" s="28"/>
    </row>
    <row r="52" spans="1:33" ht="16.899999999999999" customHeight="1" x14ac:dyDescent="0.2">
      <c r="A52" s="124"/>
      <c r="B52" s="27">
        <v>800</v>
      </c>
      <c r="C52" s="34">
        <f>$C$54*B52/1000</f>
        <v>757.6</v>
      </c>
      <c r="D52" s="3"/>
      <c r="E52" s="30">
        <f>$E$54*B52/1000</f>
        <v>860.8</v>
      </c>
      <c r="F52" s="3"/>
      <c r="G52" s="30">
        <f>$G$54*B52/1000</f>
        <v>1387.2</v>
      </c>
      <c r="H52" s="28"/>
      <c r="I52" s="30">
        <f t="shared" si="18"/>
        <v>1940</v>
      </c>
      <c r="J52" s="3"/>
      <c r="K52" s="40"/>
      <c r="M52" s="124"/>
      <c r="N52" s="27">
        <v>800</v>
      </c>
      <c r="O52" s="34">
        <f t="shared" si="19"/>
        <v>0</v>
      </c>
      <c r="P52" s="3"/>
      <c r="Q52" s="30">
        <f t="shared" si="20"/>
        <v>1108.8</v>
      </c>
      <c r="R52" s="3"/>
      <c r="S52" s="30">
        <f t="shared" si="21"/>
        <v>1518.4</v>
      </c>
      <c r="T52" s="28"/>
      <c r="U52" s="30">
        <f t="shared" si="22"/>
        <v>2065.6</v>
      </c>
      <c r="V52" s="3"/>
      <c r="X52" s="134"/>
      <c r="Y52" s="25">
        <v>800</v>
      </c>
      <c r="Z52" s="34">
        <v>893</v>
      </c>
      <c r="AA52" s="3"/>
      <c r="AB52" s="30">
        <v>1409</v>
      </c>
      <c r="AC52" s="3"/>
      <c r="AD52" s="30">
        <v>1998</v>
      </c>
      <c r="AE52" s="28"/>
      <c r="AF52" s="30">
        <v>2546</v>
      </c>
      <c r="AG52" s="28"/>
    </row>
    <row r="53" spans="1:33" ht="16.899999999999999" customHeight="1" x14ac:dyDescent="0.2">
      <c r="A53" s="124"/>
      <c r="B53" s="26">
        <v>900</v>
      </c>
      <c r="C53" s="34">
        <f>$C$54*B53/1000</f>
        <v>852.3</v>
      </c>
      <c r="D53" s="3"/>
      <c r="E53" s="30">
        <f>$E$54*B53/1000</f>
        <v>968.4</v>
      </c>
      <c r="F53" s="3"/>
      <c r="G53" s="30">
        <f>$G$54*B53/1000</f>
        <v>1560.6</v>
      </c>
      <c r="H53" s="28"/>
      <c r="I53" s="30">
        <f>$I$54*B53/1000</f>
        <v>2182.5</v>
      </c>
      <c r="J53" s="3"/>
      <c r="K53" s="14"/>
      <c r="M53" s="124"/>
      <c r="N53" s="26">
        <v>900</v>
      </c>
      <c r="O53" s="34">
        <f t="shared" si="19"/>
        <v>0</v>
      </c>
      <c r="P53" s="3"/>
      <c r="Q53" s="30">
        <f t="shared" si="20"/>
        <v>1247.4000000000001</v>
      </c>
      <c r="R53" s="3"/>
      <c r="S53" s="30">
        <f t="shared" si="21"/>
        <v>1708.2</v>
      </c>
      <c r="T53" s="28"/>
      <c r="U53" s="30">
        <f t="shared" si="22"/>
        <v>2323.8000000000002</v>
      </c>
      <c r="V53" s="3"/>
      <c r="X53" s="134"/>
      <c r="Y53" s="25">
        <v>900</v>
      </c>
      <c r="Z53" s="34">
        <v>1122</v>
      </c>
      <c r="AA53" s="3"/>
      <c r="AB53" s="30">
        <v>1847</v>
      </c>
      <c r="AC53" s="3"/>
      <c r="AD53" s="30">
        <v>2668</v>
      </c>
      <c r="AE53" s="28"/>
      <c r="AF53" s="30">
        <v>3284</v>
      </c>
      <c r="AG53" s="28"/>
    </row>
    <row r="54" spans="1:33" ht="16.899999999999999" customHeight="1" x14ac:dyDescent="0.2">
      <c r="A54" s="124"/>
      <c r="B54" s="27">
        <v>1000</v>
      </c>
      <c r="C54" s="8">
        <v>947</v>
      </c>
      <c r="D54" s="32">
        <v>1.3720000000000001</v>
      </c>
      <c r="E54" s="31">
        <v>1076</v>
      </c>
      <c r="F54" s="32">
        <v>1.385</v>
      </c>
      <c r="G54" s="31">
        <v>1734</v>
      </c>
      <c r="H54" s="33">
        <v>1.373</v>
      </c>
      <c r="I54" s="31">
        <v>2425</v>
      </c>
      <c r="J54" s="33">
        <v>1.373</v>
      </c>
      <c r="K54" s="39"/>
      <c r="M54" s="124"/>
      <c r="N54" s="27">
        <v>1000</v>
      </c>
      <c r="O54" s="64"/>
      <c r="P54" s="32"/>
      <c r="Q54" s="31">
        <v>1386</v>
      </c>
      <c r="R54" s="32">
        <v>1.4379999999999999</v>
      </c>
      <c r="S54" s="31">
        <v>1898</v>
      </c>
      <c r="T54" s="33">
        <v>1.464</v>
      </c>
      <c r="U54" s="31">
        <v>2582</v>
      </c>
      <c r="V54" s="32">
        <v>1.4850000000000001</v>
      </c>
      <c r="X54" s="134"/>
      <c r="Y54" s="25">
        <v>1000</v>
      </c>
      <c r="Z54" s="34">
        <v>1217</v>
      </c>
      <c r="AA54" s="32">
        <v>1</v>
      </c>
      <c r="AB54" s="30">
        <v>1986</v>
      </c>
      <c r="AC54" s="32">
        <v>1</v>
      </c>
      <c r="AD54" s="30">
        <v>2858</v>
      </c>
      <c r="AE54" s="33">
        <v>1</v>
      </c>
      <c r="AF54" s="30">
        <v>3542</v>
      </c>
      <c r="AG54" s="33">
        <v>1</v>
      </c>
    </row>
    <row r="55" spans="1:33" ht="16.899999999999999" customHeight="1" x14ac:dyDescent="0.2">
      <c r="A55" s="124"/>
      <c r="B55" s="26">
        <v>1100</v>
      </c>
      <c r="C55" s="34">
        <f>$C$54*B55/1000</f>
        <v>1041.7</v>
      </c>
      <c r="D55" s="3"/>
      <c r="E55" s="30">
        <f>$E$54*B55/1000</f>
        <v>1183.5999999999999</v>
      </c>
      <c r="F55" s="3"/>
      <c r="G55" s="30">
        <f>$G$54*B55/1000</f>
        <v>1907.4</v>
      </c>
      <c r="H55" s="28"/>
      <c r="I55" s="30">
        <f>$I$54*B55/1000</f>
        <v>2667.5</v>
      </c>
      <c r="J55" s="3"/>
      <c r="K55" s="41"/>
      <c r="M55" s="124"/>
      <c r="N55" s="26">
        <v>1100</v>
      </c>
      <c r="O55" s="34">
        <f t="shared" si="19"/>
        <v>0</v>
      </c>
      <c r="P55" s="3"/>
      <c r="Q55" s="30">
        <f t="shared" si="20"/>
        <v>1524.6</v>
      </c>
      <c r="R55" s="3"/>
      <c r="S55" s="30">
        <f t="shared" si="21"/>
        <v>2087.8000000000002</v>
      </c>
      <c r="T55" s="28"/>
      <c r="U55" s="30">
        <f t="shared" si="22"/>
        <v>2840.2</v>
      </c>
      <c r="V55" s="3"/>
      <c r="X55" s="134"/>
      <c r="Y55" s="25">
        <v>1100</v>
      </c>
      <c r="Z55" s="34">
        <v>1312</v>
      </c>
      <c r="AA55" s="3"/>
      <c r="AB55" s="30">
        <v>2125</v>
      </c>
      <c r="AC55" s="3"/>
      <c r="AD55" s="30">
        <v>3048</v>
      </c>
      <c r="AE55" s="28"/>
      <c r="AF55" s="30">
        <v>3800</v>
      </c>
      <c r="AG55" s="28"/>
    </row>
    <row r="56" spans="1:33" ht="16.899999999999999" customHeight="1" x14ac:dyDescent="0.2">
      <c r="A56" s="124"/>
      <c r="B56" s="27">
        <v>1200</v>
      </c>
      <c r="C56" s="34">
        <f t="shared" ref="C56:C64" si="23">$C$54*B56/1000</f>
        <v>1136.4000000000001</v>
      </c>
      <c r="D56" s="3"/>
      <c r="E56" s="30">
        <f t="shared" ref="E56:E64" si="24">$E$54*B56/1000</f>
        <v>1291.2</v>
      </c>
      <c r="F56" s="3"/>
      <c r="G56" s="30">
        <f t="shared" ref="G56:G64" si="25">$G$54*B56/1000</f>
        <v>2080.8000000000002</v>
      </c>
      <c r="H56" s="28"/>
      <c r="I56" s="30">
        <f t="shared" ref="I56:I64" si="26">$I$54*B56/1000</f>
        <v>2910</v>
      </c>
      <c r="J56" s="3"/>
      <c r="K56" s="43"/>
      <c r="M56" s="124"/>
      <c r="N56" s="27">
        <v>1200</v>
      </c>
      <c r="O56" s="34">
        <f t="shared" si="19"/>
        <v>0</v>
      </c>
      <c r="P56" s="3"/>
      <c r="Q56" s="30">
        <f t="shared" si="20"/>
        <v>1663.2</v>
      </c>
      <c r="R56" s="3"/>
      <c r="S56" s="30">
        <f t="shared" si="21"/>
        <v>2277.6</v>
      </c>
      <c r="T56" s="28"/>
      <c r="U56" s="30">
        <f t="shared" si="22"/>
        <v>3098.4</v>
      </c>
      <c r="V56" s="3"/>
      <c r="X56" s="134"/>
      <c r="Y56" s="25">
        <v>1200</v>
      </c>
      <c r="Z56" s="34">
        <v>1406</v>
      </c>
      <c r="AA56" s="3"/>
      <c r="AB56" s="30">
        <v>2263</v>
      </c>
      <c r="AC56" s="3"/>
      <c r="AD56" s="30">
        <v>3238</v>
      </c>
      <c r="AE56" s="28"/>
      <c r="AF56" s="30">
        <v>4058</v>
      </c>
      <c r="AG56" s="28"/>
    </row>
    <row r="57" spans="1:33" s="13" customFormat="1" ht="16.899999999999999" customHeight="1" x14ac:dyDescent="0.2">
      <c r="A57" s="124"/>
      <c r="B57" s="38">
        <v>1400</v>
      </c>
      <c r="C57" s="34">
        <f t="shared" si="23"/>
        <v>1325.8</v>
      </c>
      <c r="D57" s="3"/>
      <c r="E57" s="30">
        <f t="shared" si="24"/>
        <v>1506.4</v>
      </c>
      <c r="F57" s="3"/>
      <c r="G57" s="30">
        <f t="shared" si="25"/>
        <v>2427.6</v>
      </c>
      <c r="H57" s="28"/>
      <c r="I57" s="30">
        <f t="shared" si="26"/>
        <v>3395</v>
      </c>
      <c r="J57" s="3"/>
      <c r="K57" s="43"/>
      <c r="M57" s="124"/>
      <c r="N57" s="38">
        <v>1400</v>
      </c>
      <c r="O57" s="34">
        <f t="shared" si="19"/>
        <v>0</v>
      </c>
      <c r="P57" s="3"/>
      <c r="Q57" s="30">
        <f t="shared" si="20"/>
        <v>1940.4</v>
      </c>
      <c r="R57" s="3"/>
      <c r="S57" s="30">
        <f t="shared" si="21"/>
        <v>2657.2</v>
      </c>
      <c r="T57" s="28"/>
      <c r="U57" s="30">
        <f t="shared" si="22"/>
        <v>3614.8</v>
      </c>
      <c r="V57" s="3"/>
      <c r="X57" s="134"/>
      <c r="Y57" s="25">
        <v>1400</v>
      </c>
      <c r="Z57" s="34">
        <v>1596</v>
      </c>
      <c r="AA57" s="3"/>
      <c r="AB57" s="30">
        <v>2540</v>
      </c>
      <c r="AC57" s="3"/>
      <c r="AD57" s="30">
        <v>3617</v>
      </c>
      <c r="AE57" s="28"/>
      <c r="AF57" s="30">
        <v>4575</v>
      </c>
      <c r="AG57" s="28"/>
    </row>
    <row r="58" spans="1:33" ht="16.899999999999999" customHeight="1" x14ac:dyDescent="0.2">
      <c r="A58" s="124"/>
      <c r="B58" s="25">
        <v>1600</v>
      </c>
      <c r="C58" s="34">
        <f t="shared" si="23"/>
        <v>1515.2</v>
      </c>
      <c r="D58" s="3"/>
      <c r="E58" s="30">
        <f t="shared" si="24"/>
        <v>1721.6</v>
      </c>
      <c r="F58" s="3"/>
      <c r="G58" s="30">
        <f t="shared" si="25"/>
        <v>2774.4</v>
      </c>
      <c r="H58" s="28"/>
      <c r="I58" s="30">
        <f t="shared" si="26"/>
        <v>3880</v>
      </c>
      <c r="J58" s="3"/>
      <c r="K58" s="43"/>
      <c r="M58" s="124"/>
      <c r="N58" s="25">
        <v>1600</v>
      </c>
      <c r="O58" s="34">
        <f t="shared" si="19"/>
        <v>0</v>
      </c>
      <c r="P58" s="3"/>
      <c r="Q58" s="30">
        <f t="shared" si="20"/>
        <v>2217.6</v>
      </c>
      <c r="R58" s="3"/>
      <c r="S58" s="30">
        <f t="shared" si="21"/>
        <v>3036.8</v>
      </c>
      <c r="T58" s="28"/>
      <c r="U58" s="30">
        <f t="shared" si="22"/>
        <v>4131.2</v>
      </c>
      <c r="V58" s="3"/>
      <c r="X58" s="134"/>
      <c r="Y58" s="25">
        <v>1600</v>
      </c>
      <c r="Z58" s="34">
        <v>2055</v>
      </c>
      <c r="AA58" s="3"/>
      <c r="AB58" s="30">
        <v>3418</v>
      </c>
      <c r="AC58" s="3"/>
      <c r="AD58" s="30">
        <v>4957</v>
      </c>
      <c r="AE58" s="28"/>
      <c r="AF58" s="30">
        <v>6051</v>
      </c>
      <c r="AG58" s="28"/>
    </row>
    <row r="59" spans="1:33" ht="16.899999999999999" customHeight="1" x14ac:dyDescent="0.2">
      <c r="A59" s="124"/>
      <c r="B59" s="38">
        <v>1800</v>
      </c>
      <c r="C59" s="34">
        <f t="shared" si="23"/>
        <v>1704.6</v>
      </c>
      <c r="D59" s="3"/>
      <c r="E59" s="30">
        <f t="shared" si="24"/>
        <v>1936.8</v>
      </c>
      <c r="F59" s="3"/>
      <c r="G59" s="30">
        <f t="shared" si="25"/>
        <v>3121.2</v>
      </c>
      <c r="H59" s="28"/>
      <c r="I59" s="30">
        <f t="shared" si="26"/>
        <v>4365</v>
      </c>
      <c r="J59" s="3"/>
      <c r="K59" s="43"/>
      <c r="M59" s="124"/>
      <c r="N59" s="38">
        <v>1800</v>
      </c>
      <c r="O59" s="34">
        <f t="shared" si="19"/>
        <v>0</v>
      </c>
      <c r="P59" s="3"/>
      <c r="Q59" s="30">
        <f t="shared" si="20"/>
        <v>2494.8000000000002</v>
      </c>
      <c r="R59" s="3"/>
      <c r="S59" s="30">
        <f t="shared" si="21"/>
        <v>3416.4</v>
      </c>
      <c r="T59" s="28"/>
      <c r="U59" s="30">
        <f t="shared" si="22"/>
        <v>4647.6000000000004</v>
      </c>
      <c r="V59" s="3"/>
      <c r="X59" s="134"/>
      <c r="Y59" s="25">
        <v>1800</v>
      </c>
      <c r="Z59" s="34">
        <v>2245</v>
      </c>
      <c r="AA59" s="3"/>
      <c r="AB59" s="30">
        <v>3695</v>
      </c>
      <c r="AC59" s="3"/>
      <c r="AD59" s="30">
        <v>5336</v>
      </c>
      <c r="AE59" s="28"/>
      <c r="AF59" s="30">
        <v>6568</v>
      </c>
      <c r="AG59" s="28"/>
    </row>
    <row r="60" spans="1:33" ht="16.899999999999999" customHeight="1" x14ac:dyDescent="0.2">
      <c r="A60" s="124"/>
      <c r="B60" s="25">
        <v>2000</v>
      </c>
      <c r="C60" s="34">
        <f t="shared" si="23"/>
        <v>1894</v>
      </c>
      <c r="D60" s="3"/>
      <c r="E60" s="30">
        <f t="shared" si="24"/>
        <v>2152</v>
      </c>
      <c r="F60" s="3"/>
      <c r="G60" s="30">
        <f t="shared" si="25"/>
        <v>3468</v>
      </c>
      <c r="H60" s="28"/>
      <c r="I60" s="30">
        <f t="shared" si="26"/>
        <v>4850</v>
      </c>
      <c r="J60" s="3"/>
      <c r="K60" s="43"/>
      <c r="M60" s="124"/>
      <c r="N60" s="25">
        <v>2000</v>
      </c>
      <c r="O60" s="34">
        <f t="shared" si="19"/>
        <v>0</v>
      </c>
      <c r="P60" s="3"/>
      <c r="Q60" s="30">
        <f t="shared" si="20"/>
        <v>2772</v>
      </c>
      <c r="R60" s="3"/>
      <c r="S60" s="30">
        <f t="shared" si="21"/>
        <v>3796</v>
      </c>
      <c r="T60" s="28"/>
      <c r="U60" s="30">
        <f t="shared" si="22"/>
        <v>5164</v>
      </c>
      <c r="V60" s="3"/>
      <c r="X60" s="134"/>
      <c r="Y60" s="25">
        <v>2000</v>
      </c>
      <c r="Z60" s="34">
        <v>2434</v>
      </c>
      <c r="AA60" s="3"/>
      <c r="AB60" s="30">
        <v>3972</v>
      </c>
      <c r="AC60" s="3"/>
      <c r="AD60" s="30">
        <v>5716</v>
      </c>
      <c r="AE60" s="28"/>
      <c r="AF60" s="30">
        <v>7084</v>
      </c>
      <c r="AG60" s="28"/>
    </row>
    <row r="61" spans="1:33" s="13" customFormat="1" ht="16.899999999999999" customHeight="1" x14ac:dyDescent="0.2">
      <c r="A61" s="124"/>
      <c r="B61" s="38">
        <v>2200</v>
      </c>
      <c r="C61" s="34"/>
      <c r="D61" s="3"/>
      <c r="E61" s="30"/>
      <c r="F61" s="3"/>
      <c r="G61" s="30"/>
      <c r="H61" s="28"/>
      <c r="I61" s="30"/>
      <c r="J61" s="3"/>
      <c r="K61" s="43"/>
      <c r="M61" s="124"/>
      <c r="N61" s="38">
        <v>2200</v>
      </c>
      <c r="O61" s="34"/>
      <c r="P61" s="3"/>
      <c r="Q61" s="30"/>
      <c r="R61" s="3"/>
      <c r="S61" s="30"/>
      <c r="T61" s="28"/>
      <c r="U61" s="30"/>
      <c r="V61" s="3"/>
      <c r="X61" s="134"/>
      <c r="Y61" s="25"/>
      <c r="Z61" s="34"/>
      <c r="AA61" s="3"/>
      <c r="AB61" s="30"/>
      <c r="AC61" s="3"/>
      <c r="AD61" s="30"/>
      <c r="AE61" s="28"/>
      <c r="AF61" s="30"/>
      <c r="AG61" s="28"/>
    </row>
    <row r="62" spans="1:33" ht="16.899999999999999" customHeight="1" x14ac:dyDescent="0.2">
      <c r="A62" s="124"/>
      <c r="B62" s="25">
        <v>2400</v>
      </c>
      <c r="C62" s="34">
        <f t="shared" si="23"/>
        <v>2272.8000000000002</v>
      </c>
      <c r="D62" s="3"/>
      <c r="E62" s="30">
        <f t="shared" si="24"/>
        <v>2582.4</v>
      </c>
      <c r="F62" s="3"/>
      <c r="G62" s="30">
        <f t="shared" si="25"/>
        <v>4161.6000000000004</v>
      </c>
      <c r="H62" s="28"/>
      <c r="I62" s="30">
        <f t="shared" si="26"/>
        <v>5820</v>
      </c>
      <c r="J62" s="3"/>
      <c r="K62" s="43"/>
      <c r="M62" s="124"/>
      <c r="N62" s="25">
        <v>2400</v>
      </c>
      <c r="O62" s="34">
        <f t="shared" si="19"/>
        <v>0</v>
      </c>
      <c r="P62" s="3"/>
      <c r="Q62" s="30">
        <f t="shared" si="20"/>
        <v>3326.4</v>
      </c>
      <c r="R62" s="3"/>
      <c r="S62" s="30">
        <f t="shared" si="21"/>
        <v>4555.2</v>
      </c>
      <c r="T62" s="28"/>
      <c r="U62" s="30">
        <f t="shared" si="22"/>
        <v>6196.8</v>
      </c>
      <c r="V62" s="3"/>
      <c r="X62" s="134"/>
      <c r="Y62" s="25">
        <v>2400</v>
      </c>
      <c r="Z62" s="34">
        <v>3083</v>
      </c>
      <c r="AA62" s="3"/>
      <c r="AB62" s="30">
        <v>5126</v>
      </c>
      <c r="AC62" s="3"/>
      <c r="AD62" s="30">
        <v>7435</v>
      </c>
      <c r="AE62" s="28"/>
      <c r="AF62" s="30">
        <v>9077</v>
      </c>
      <c r="AG62" s="28"/>
    </row>
    <row r="63" spans="1:33" s="13" customFormat="1" ht="16.899999999999999" customHeight="1" x14ac:dyDescent="0.2">
      <c r="A63" s="124"/>
      <c r="B63" s="38">
        <v>2600</v>
      </c>
      <c r="C63" s="34"/>
      <c r="D63" s="3"/>
      <c r="E63" s="30"/>
      <c r="F63" s="3"/>
      <c r="G63" s="30"/>
      <c r="H63" s="28"/>
      <c r="I63" s="30"/>
      <c r="J63" s="3"/>
      <c r="K63" s="43"/>
      <c r="M63" s="124"/>
      <c r="N63" s="38">
        <v>2600</v>
      </c>
      <c r="O63" s="34"/>
      <c r="P63" s="3"/>
      <c r="Q63" s="30"/>
      <c r="R63" s="3"/>
      <c r="S63" s="30"/>
      <c r="T63" s="28"/>
      <c r="U63" s="30"/>
      <c r="V63" s="3"/>
      <c r="X63" s="134"/>
      <c r="Y63" s="25"/>
      <c r="Z63" s="34"/>
      <c r="AA63" s="3"/>
      <c r="AB63" s="30"/>
      <c r="AC63" s="3"/>
      <c r="AD63" s="30"/>
      <c r="AE63" s="28"/>
      <c r="AF63" s="30"/>
      <c r="AG63" s="28"/>
    </row>
    <row r="64" spans="1:33" ht="16.899999999999999" customHeight="1" thickBot="1" x14ac:dyDescent="0.25">
      <c r="A64" s="124"/>
      <c r="B64" s="25">
        <v>2800</v>
      </c>
      <c r="C64" s="34">
        <f t="shared" si="23"/>
        <v>2651.6</v>
      </c>
      <c r="D64" s="3"/>
      <c r="E64" s="30">
        <f t="shared" si="24"/>
        <v>3012.8</v>
      </c>
      <c r="F64" s="3"/>
      <c r="G64" s="30">
        <f t="shared" si="25"/>
        <v>4855.2</v>
      </c>
      <c r="H64" s="28"/>
      <c r="I64" s="30">
        <f t="shared" si="26"/>
        <v>6790</v>
      </c>
      <c r="J64" s="3"/>
      <c r="K64" s="44"/>
      <c r="M64" s="124"/>
      <c r="N64" s="25">
        <v>2800</v>
      </c>
      <c r="O64" s="34">
        <f t="shared" si="19"/>
        <v>0</v>
      </c>
      <c r="P64" s="3"/>
      <c r="Q64" s="30">
        <f t="shared" si="20"/>
        <v>3880.8</v>
      </c>
      <c r="R64" s="3"/>
      <c r="S64" s="30">
        <f t="shared" si="21"/>
        <v>5314.4</v>
      </c>
      <c r="T64" s="28"/>
      <c r="U64" s="30">
        <f t="shared" si="22"/>
        <v>7229.6</v>
      </c>
      <c r="V64" s="3"/>
      <c r="X64" s="134"/>
      <c r="Y64" s="88">
        <v>2800</v>
      </c>
      <c r="Z64" s="35">
        <v>3462</v>
      </c>
      <c r="AA64" s="12"/>
      <c r="AB64" s="63">
        <v>5681</v>
      </c>
      <c r="AC64" s="12"/>
      <c r="AD64" s="63">
        <v>8194</v>
      </c>
      <c r="AE64" s="29"/>
      <c r="AF64" s="63">
        <v>10110</v>
      </c>
      <c r="AG64" s="29"/>
    </row>
    <row r="65" spans="1:33" s="13" customFormat="1" ht="16.899999999999999" customHeight="1" thickBot="1" x14ac:dyDescent="0.25">
      <c r="A65" s="46"/>
      <c r="B65" s="61">
        <v>3000</v>
      </c>
      <c r="C65" s="35"/>
      <c r="D65" s="29"/>
      <c r="E65" s="47"/>
      <c r="F65" s="12"/>
      <c r="G65" s="60"/>
      <c r="H65" s="12"/>
      <c r="I65" s="60"/>
      <c r="J65" s="62"/>
      <c r="K65" s="44"/>
      <c r="L65" s="59"/>
      <c r="M65" s="46"/>
      <c r="N65" s="61">
        <v>3000</v>
      </c>
      <c r="O65" s="35"/>
      <c r="P65" s="29"/>
      <c r="Q65" s="47"/>
      <c r="R65" s="12"/>
      <c r="S65" s="60"/>
      <c r="T65" s="12"/>
      <c r="U65" s="60"/>
      <c r="V65" s="12"/>
      <c r="X65" s="46"/>
      <c r="Y65" s="88"/>
      <c r="Z65" s="47"/>
      <c r="AA65" s="89"/>
      <c r="AB65" s="47"/>
      <c r="AC65" s="89"/>
      <c r="AD65" s="47"/>
      <c r="AE65" s="89"/>
      <c r="AF65" s="47"/>
      <c r="AG65" s="89"/>
    </row>
    <row r="66" spans="1:33" ht="108" customHeight="1" thickBot="1" x14ac:dyDescent="0.25">
      <c r="A66" s="6"/>
      <c r="B66" s="1"/>
      <c r="C66" s="36" t="s">
        <v>20</v>
      </c>
      <c r="D66" s="4"/>
      <c r="E66" s="4"/>
      <c r="F66" s="4"/>
      <c r="G66" s="4"/>
      <c r="H66" s="4"/>
      <c r="M66" s="36" t="s">
        <v>34</v>
      </c>
      <c r="N66" s="14"/>
      <c r="O66" s="36" t="s">
        <v>34</v>
      </c>
      <c r="P66" s="16"/>
      <c r="Q66" s="16"/>
      <c r="R66" s="16"/>
      <c r="S66" s="16"/>
      <c r="T66" s="16"/>
      <c r="U66" s="13"/>
      <c r="V66" s="13"/>
    </row>
    <row r="67" spans="1:33" ht="26.25" customHeight="1" x14ac:dyDescent="0.2">
      <c r="A67" s="123" t="s">
        <v>21</v>
      </c>
      <c r="B67" s="126">
        <v>85</v>
      </c>
      <c r="C67" s="135"/>
      <c r="D67" s="129"/>
      <c r="E67" s="126">
        <v>118</v>
      </c>
      <c r="F67" s="129"/>
      <c r="G67" s="126">
        <v>168</v>
      </c>
      <c r="H67" s="129"/>
      <c r="I67" s="126">
        <v>218</v>
      </c>
      <c r="J67" s="129"/>
      <c r="K67" s="42"/>
      <c r="M67" s="123" t="s">
        <v>35</v>
      </c>
      <c r="N67" s="126">
        <v>85</v>
      </c>
      <c r="O67" s="135"/>
      <c r="P67" s="129"/>
      <c r="Q67" s="126">
        <v>118</v>
      </c>
      <c r="R67" s="129"/>
      <c r="S67" s="126">
        <v>168</v>
      </c>
      <c r="T67" s="129"/>
      <c r="U67" s="126">
        <v>218</v>
      </c>
      <c r="V67" s="129"/>
      <c r="X67" s="123" t="s">
        <v>46</v>
      </c>
      <c r="Y67" s="126">
        <v>85</v>
      </c>
      <c r="Z67" s="127"/>
      <c r="AA67" s="128"/>
      <c r="AB67" s="126">
        <v>115</v>
      </c>
      <c r="AC67" s="129"/>
      <c r="AD67" s="126">
        <v>165</v>
      </c>
      <c r="AE67" s="129"/>
      <c r="AF67" s="126">
        <v>215</v>
      </c>
      <c r="AG67" s="129"/>
    </row>
    <row r="68" spans="1:33" ht="18" customHeight="1" x14ac:dyDescent="0.2">
      <c r="A68" s="124"/>
      <c r="B68" s="23" t="s">
        <v>1</v>
      </c>
      <c r="C68" s="136" t="s">
        <v>3</v>
      </c>
      <c r="D68" s="137"/>
      <c r="E68" s="138" t="s">
        <v>3</v>
      </c>
      <c r="F68" s="137"/>
      <c r="G68" s="138" t="s">
        <v>3</v>
      </c>
      <c r="H68" s="137"/>
      <c r="I68" s="138" t="s">
        <v>3</v>
      </c>
      <c r="J68" s="137"/>
      <c r="K68" s="43"/>
      <c r="M68" s="124"/>
      <c r="N68" s="23" t="s">
        <v>1</v>
      </c>
      <c r="O68" s="136" t="s">
        <v>3</v>
      </c>
      <c r="P68" s="137"/>
      <c r="Q68" s="138" t="s">
        <v>3</v>
      </c>
      <c r="R68" s="137"/>
      <c r="S68" s="138" t="s">
        <v>3</v>
      </c>
      <c r="T68" s="137"/>
      <c r="U68" s="138" t="s">
        <v>3</v>
      </c>
      <c r="V68" s="137"/>
      <c r="X68" s="124"/>
      <c r="Y68" s="87" t="s">
        <v>1</v>
      </c>
      <c r="Z68" s="130" t="s">
        <v>3</v>
      </c>
      <c r="AA68" s="131"/>
      <c r="AB68" s="132" t="s">
        <v>3</v>
      </c>
      <c r="AC68" s="131"/>
      <c r="AD68" s="132" t="s">
        <v>3</v>
      </c>
      <c r="AE68" s="131"/>
      <c r="AF68" s="132" t="s">
        <v>3</v>
      </c>
      <c r="AG68" s="131"/>
    </row>
    <row r="69" spans="1:33" ht="16.899999999999999" customHeight="1" x14ac:dyDescent="0.2">
      <c r="A69" s="124"/>
      <c r="B69" s="24" t="s">
        <v>2</v>
      </c>
      <c r="C69" s="10" t="s">
        <v>0</v>
      </c>
      <c r="D69" s="2" t="s">
        <v>11</v>
      </c>
      <c r="E69" s="11" t="s">
        <v>0</v>
      </c>
      <c r="F69" s="2" t="s">
        <v>11</v>
      </c>
      <c r="G69" s="11" t="s">
        <v>0</v>
      </c>
      <c r="H69" s="2" t="s">
        <v>11</v>
      </c>
      <c r="I69" s="11" t="s">
        <v>0</v>
      </c>
      <c r="J69" s="2" t="s">
        <v>11</v>
      </c>
      <c r="K69" s="43"/>
      <c r="M69" s="124"/>
      <c r="N69" s="24" t="s">
        <v>2</v>
      </c>
      <c r="O69" s="10" t="s">
        <v>0</v>
      </c>
      <c r="P69" s="2" t="s">
        <v>11</v>
      </c>
      <c r="Q69" s="11" t="s">
        <v>0</v>
      </c>
      <c r="R69" s="2" t="s">
        <v>11</v>
      </c>
      <c r="S69" s="11" t="s">
        <v>0</v>
      </c>
      <c r="T69" s="2" t="s">
        <v>11</v>
      </c>
      <c r="U69" s="11" t="s">
        <v>0</v>
      </c>
      <c r="V69" s="2" t="s">
        <v>11</v>
      </c>
      <c r="X69" s="124"/>
      <c r="Y69" s="24" t="s">
        <v>2</v>
      </c>
      <c r="Z69" s="10" t="s">
        <v>0</v>
      </c>
      <c r="AA69" s="2" t="s">
        <v>11</v>
      </c>
      <c r="AB69" s="11" t="s">
        <v>0</v>
      </c>
      <c r="AC69" s="2" t="s">
        <v>11</v>
      </c>
      <c r="AD69" s="11" t="s">
        <v>0</v>
      </c>
      <c r="AE69" s="2" t="s">
        <v>11</v>
      </c>
      <c r="AF69" s="11" t="s">
        <v>0</v>
      </c>
      <c r="AG69" s="2" t="s">
        <v>11</v>
      </c>
    </row>
    <row r="70" spans="1:33" ht="16.899999999999999" customHeight="1" x14ac:dyDescent="0.2">
      <c r="A70" s="124"/>
      <c r="B70" s="26">
        <v>500</v>
      </c>
      <c r="C70" s="34">
        <f>$C$75*B70/1000</f>
        <v>533</v>
      </c>
      <c r="D70" s="3"/>
      <c r="E70" s="30">
        <f>$E$75*B70/1000</f>
        <v>605.5</v>
      </c>
      <c r="F70" s="3"/>
      <c r="G70" s="30">
        <f>$G$75*B70/1000</f>
        <v>961</v>
      </c>
      <c r="H70" s="28"/>
      <c r="I70" s="30">
        <f t="shared" ref="I70:I73" si="27">$I$75*B70/1000</f>
        <v>1342.5</v>
      </c>
      <c r="J70" s="3"/>
      <c r="K70" s="43"/>
      <c r="M70" s="124"/>
      <c r="N70" s="26">
        <v>500</v>
      </c>
      <c r="O70" s="34">
        <f>$O$75*N70/1000</f>
        <v>0</v>
      </c>
      <c r="P70" s="3"/>
      <c r="Q70" s="30">
        <f>$Q$75*N70/1000</f>
        <v>771.5</v>
      </c>
      <c r="R70" s="3"/>
      <c r="S70" s="30">
        <f>$S$75*N70/1000</f>
        <v>1086.5</v>
      </c>
      <c r="T70" s="28"/>
      <c r="U70" s="30">
        <f>$U$75*N70/1000</f>
        <v>1515</v>
      </c>
      <c r="V70" s="3"/>
      <c r="X70" s="124"/>
      <c r="Y70" s="25"/>
      <c r="Z70" s="34" t="s">
        <v>44</v>
      </c>
      <c r="AA70" s="3"/>
      <c r="AB70" s="30"/>
      <c r="AC70" s="3"/>
      <c r="AD70" s="30"/>
      <c r="AE70" s="28"/>
      <c r="AF70" s="30"/>
      <c r="AG70" s="28"/>
    </row>
    <row r="71" spans="1:33" ht="16.899999999999999" customHeight="1" x14ac:dyDescent="0.2">
      <c r="A71" s="124"/>
      <c r="B71" s="27">
        <v>600</v>
      </c>
      <c r="C71" s="34">
        <f>$C$75*B71/1000</f>
        <v>639.6</v>
      </c>
      <c r="D71" s="3"/>
      <c r="E71" s="30">
        <f>$E$75*B71/1000</f>
        <v>726.6</v>
      </c>
      <c r="F71" s="3"/>
      <c r="G71" s="30">
        <f>$G$75*B71/1000</f>
        <v>1153.2</v>
      </c>
      <c r="H71" s="28"/>
      <c r="I71" s="30">
        <f t="shared" si="27"/>
        <v>1611</v>
      </c>
      <c r="J71" s="3"/>
      <c r="K71" s="43"/>
      <c r="M71" s="124"/>
      <c r="N71" s="27">
        <v>600</v>
      </c>
      <c r="O71" s="34">
        <f t="shared" ref="O71:O85" si="28">$O$75*N71/1000</f>
        <v>0</v>
      </c>
      <c r="P71" s="3"/>
      <c r="Q71" s="30">
        <f t="shared" ref="Q71:Q85" si="29">$Q$75*N71/1000</f>
        <v>925.8</v>
      </c>
      <c r="R71" s="3"/>
      <c r="S71" s="30">
        <f t="shared" ref="S71:S85" si="30">$S$75*N71/1000</f>
        <v>1303.8</v>
      </c>
      <c r="T71" s="28"/>
      <c r="U71" s="30">
        <f t="shared" ref="U71:U85" si="31">$U$75*N71/1000</f>
        <v>1818</v>
      </c>
      <c r="V71" s="3"/>
      <c r="X71" s="124"/>
      <c r="Y71" s="25">
        <v>600</v>
      </c>
      <c r="Z71" s="34">
        <v>775</v>
      </c>
      <c r="AA71" s="3"/>
      <c r="AB71" s="30">
        <v>1226</v>
      </c>
      <c r="AC71" s="3"/>
      <c r="AD71" s="30">
        <v>1784</v>
      </c>
      <c r="AE71" s="28"/>
      <c r="AF71" s="30">
        <v>2298</v>
      </c>
      <c r="AG71" s="28"/>
    </row>
    <row r="72" spans="1:33" ht="16.899999999999999" customHeight="1" x14ac:dyDescent="0.2">
      <c r="A72" s="124"/>
      <c r="B72" s="26">
        <v>700</v>
      </c>
      <c r="C72" s="34">
        <f>$C$75*B72/1000</f>
        <v>746.2</v>
      </c>
      <c r="D72" s="3"/>
      <c r="E72" s="30">
        <f>$E$75*B72/1000</f>
        <v>847.7</v>
      </c>
      <c r="F72" s="3"/>
      <c r="G72" s="30">
        <f>$G$75*B72/1000</f>
        <v>1345.4</v>
      </c>
      <c r="H72" s="28"/>
      <c r="I72" s="30">
        <f t="shared" si="27"/>
        <v>1879.5</v>
      </c>
      <c r="J72" s="3"/>
      <c r="K72" s="43"/>
      <c r="M72" s="124"/>
      <c r="N72" s="26">
        <v>700</v>
      </c>
      <c r="O72" s="34">
        <f t="shared" si="28"/>
        <v>0</v>
      </c>
      <c r="P72" s="3"/>
      <c r="Q72" s="30">
        <f t="shared" si="29"/>
        <v>1080.0999999999999</v>
      </c>
      <c r="R72" s="3"/>
      <c r="S72" s="30">
        <f t="shared" si="30"/>
        <v>1521.1</v>
      </c>
      <c r="T72" s="28"/>
      <c r="U72" s="30">
        <f t="shared" si="31"/>
        <v>2121</v>
      </c>
      <c r="V72" s="3"/>
      <c r="X72" s="124"/>
      <c r="Y72" s="25">
        <v>700</v>
      </c>
      <c r="Z72" s="34">
        <v>881</v>
      </c>
      <c r="AA72" s="3"/>
      <c r="AB72" s="30">
        <v>1380</v>
      </c>
      <c r="AC72" s="3"/>
      <c r="AD72" s="30">
        <v>2001</v>
      </c>
      <c r="AE72" s="28"/>
      <c r="AF72" s="30">
        <v>2601</v>
      </c>
      <c r="AG72" s="28"/>
    </row>
    <row r="73" spans="1:33" ht="16.899999999999999" customHeight="1" x14ac:dyDescent="0.2">
      <c r="A73" s="124"/>
      <c r="B73" s="27">
        <v>800</v>
      </c>
      <c r="C73" s="34">
        <f>$C$75*B73/1000</f>
        <v>852.8</v>
      </c>
      <c r="D73" s="3"/>
      <c r="E73" s="30">
        <f>$E$75*B73/1000</f>
        <v>968.8</v>
      </c>
      <c r="F73" s="3"/>
      <c r="G73" s="30">
        <f>$G$75*B73/1000</f>
        <v>1537.6</v>
      </c>
      <c r="H73" s="28"/>
      <c r="I73" s="30">
        <f t="shared" si="27"/>
        <v>2148</v>
      </c>
      <c r="J73" s="3"/>
      <c r="K73" s="40"/>
      <c r="M73" s="124"/>
      <c r="N73" s="27">
        <v>800</v>
      </c>
      <c r="O73" s="34">
        <f t="shared" si="28"/>
        <v>0</v>
      </c>
      <c r="P73" s="3"/>
      <c r="Q73" s="30">
        <f t="shared" si="29"/>
        <v>1234.4000000000001</v>
      </c>
      <c r="R73" s="3"/>
      <c r="S73" s="30">
        <f t="shared" si="30"/>
        <v>1738.4</v>
      </c>
      <c r="T73" s="28"/>
      <c r="U73" s="30">
        <f t="shared" si="31"/>
        <v>2424</v>
      </c>
      <c r="V73" s="3"/>
      <c r="X73" s="124"/>
      <c r="Y73" s="25">
        <v>800</v>
      </c>
      <c r="Z73" s="34">
        <v>988</v>
      </c>
      <c r="AA73" s="3"/>
      <c r="AB73" s="30">
        <v>1534</v>
      </c>
      <c r="AC73" s="3"/>
      <c r="AD73" s="30">
        <v>2218</v>
      </c>
      <c r="AE73" s="28"/>
      <c r="AF73" s="30">
        <v>2904</v>
      </c>
      <c r="AG73" s="28"/>
    </row>
    <row r="74" spans="1:33" ht="16.899999999999999" customHeight="1" x14ac:dyDescent="0.2">
      <c r="A74" s="124"/>
      <c r="B74" s="26">
        <v>900</v>
      </c>
      <c r="C74" s="34">
        <f>$C$75*B74/1000</f>
        <v>959.4</v>
      </c>
      <c r="D74" s="3"/>
      <c r="E74" s="30">
        <f>$E$75*B74/1000</f>
        <v>1089.9000000000001</v>
      </c>
      <c r="F74" s="3"/>
      <c r="G74" s="30">
        <f>$G$75*B74/1000</f>
        <v>1729.8</v>
      </c>
      <c r="H74" s="28"/>
      <c r="I74" s="30">
        <f>$I$75*B74/1000</f>
        <v>2416.5</v>
      </c>
      <c r="J74" s="3"/>
      <c r="K74" s="14"/>
      <c r="M74" s="124"/>
      <c r="N74" s="26">
        <v>900</v>
      </c>
      <c r="O74" s="34">
        <f t="shared" si="28"/>
        <v>0</v>
      </c>
      <c r="P74" s="3"/>
      <c r="Q74" s="30">
        <f t="shared" si="29"/>
        <v>1388.7</v>
      </c>
      <c r="R74" s="3"/>
      <c r="S74" s="30">
        <f t="shared" si="30"/>
        <v>1955.7</v>
      </c>
      <c r="T74" s="28"/>
      <c r="U74" s="30">
        <f t="shared" si="31"/>
        <v>2727</v>
      </c>
      <c r="V74" s="3"/>
      <c r="X74" s="124"/>
      <c r="Y74" s="25">
        <v>900</v>
      </c>
      <c r="Z74" s="34">
        <v>1229</v>
      </c>
      <c r="AA74" s="3"/>
      <c r="AB74" s="30">
        <v>1989</v>
      </c>
      <c r="AC74" s="3"/>
      <c r="AD74" s="30">
        <v>2916</v>
      </c>
      <c r="AE74" s="28"/>
      <c r="AF74" s="30">
        <v>3687</v>
      </c>
      <c r="AG74" s="28"/>
    </row>
    <row r="75" spans="1:33" ht="16.899999999999999" customHeight="1" x14ac:dyDescent="0.2">
      <c r="A75" s="124"/>
      <c r="B75" s="27">
        <v>1000</v>
      </c>
      <c r="C75" s="8">
        <v>1066</v>
      </c>
      <c r="D75" s="32">
        <v>1.35</v>
      </c>
      <c r="E75" s="31">
        <v>1211</v>
      </c>
      <c r="F75" s="32">
        <v>1.371</v>
      </c>
      <c r="G75" s="31">
        <v>1922</v>
      </c>
      <c r="H75" s="33">
        <v>1.355</v>
      </c>
      <c r="I75" s="31">
        <v>2685</v>
      </c>
      <c r="J75" s="32">
        <v>1.355</v>
      </c>
      <c r="K75" s="39"/>
      <c r="M75" s="124"/>
      <c r="N75" s="27">
        <v>1000</v>
      </c>
      <c r="O75" s="64"/>
      <c r="P75" s="32"/>
      <c r="Q75" s="31">
        <v>1543</v>
      </c>
      <c r="R75" s="32">
        <v>1.4370000000000001</v>
      </c>
      <c r="S75" s="31">
        <v>2173</v>
      </c>
      <c r="T75" s="33">
        <v>1.47</v>
      </c>
      <c r="U75" s="31">
        <v>3030</v>
      </c>
      <c r="V75" s="32">
        <v>1.4970000000000001</v>
      </c>
      <c r="X75" s="124"/>
      <c r="Y75" s="25">
        <v>1000</v>
      </c>
      <c r="Z75" s="34">
        <v>1336</v>
      </c>
      <c r="AA75" s="32">
        <v>1</v>
      </c>
      <c r="AB75" s="30">
        <v>2143</v>
      </c>
      <c r="AC75" s="32">
        <v>1</v>
      </c>
      <c r="AD75" s="30">
        <v>3133</v>
      </c>
      <c r="AE75" s="33">
        <v>1</v>
      </c>
      <c r="AF75" s="30">
        <v>3990</v>
      </c>
      <c r="AG75" s="33">
        <v>1</v>
      </c>
    </row>
    <row r="76" spans="1:33" ht="16.899999999999999" customHeight="1" x14ac:dyDescent="0.2">
      <c r="A76" s="124"/>
      <c r="B76" s="26">
        <v>1100</v>
      </c>
      <c r="C76" s="34">
        <f>$C$75*B76/1000</f>
        <v>1172.5999999999999</v>
      </c>
      <c r="D76" s="3"/>
      <c r="E76" s="30">
        <f>$E$75*B76/1000</f>
        <v>1332.1</v>
      </c>
      <c r="F76" s="3"/>
      <c r="G76" s="30">
        <f>$G$75*B76/1000</f>
        <v>2114.1999999999998</v>
      </c>
      <c r="H76" s="28"/>
      <c r="I76" s="30">
        <f>$I$75*B76/1000</f>
        <v>2953.5</v>
      </c>
      <c r="J76" s="3"/>
      <c r="K76" s="41"/>
      <c r="M76" s="124"/>
      <c r="N76" s="26">
        <v>1100</v>
      </c>
      <c r="O76" s="34">
        <f t="shared" si="28"/>
        <v>0</v>
      </c>
      <c r="P76" s="3"/>
      <c r="Q76" s="30">
        <f t="shared" si="29"/>
        <v>1697.3</v>
      </c>
      <c r="R76" s="3"/>
      <c r="S76" s="30">
        <f t="shared" si="30"/>
        <v>2390.3000000000002</v>
      </c>
      <c r="T76" s="28"/>
      <c r="U76" s="30">
        <f t="shared" si="31"/>
        <v>3333</v>
      </c>
      <c r="V76" s="3"/>
      <c r="X76" s="124"/>
      <c r="Y76" s="25">
        <v>1100</v>
      </c>
      <c r="Z76" s="34">
        <v>1443</v>
      </c>
      <c r="AA76" s="3"/>
      <c r="AB76" s="30">
        <v>2297</v>
      </c>
      <c r="AC76" s="3"/>
      <c r="AD76" s="30">
        <v>3350</v>
      </c>
      <c r="AE76" s="28"/>
      <c r="AF76" s="30">
        <v>4293</v>
      </c>
      <c r="AG76" s="28"/>
    </row>
    <row r="77" spans="1:33" ht="16.899999999999999" customHeight="1" x14ac:dyDescent="0.2">
      <c r="A77" s="124"/>
      <c r="B77" s="27">
        <v>1200</v>
      </c>
      <c r="C77" s="34">
        <f t="shared" ref="C77:C85" si="32">$C$75*B77/1000</f>
        <v>1279.2</v>
      </c>
      <c r="D77" s="3"/>
      <c r="E77" s="30">
        <f t="shared" ref="E77:E85" si="33">$E$75*B77/1000</f>
        <v>1453.2</v>
      </c>
      <c r="F77" s="3"/>
      <c r="G77" s="30">
        <f t="shared" ref="G77:G85" si="34">$G$75*B77/1000</f>
        <v>2306.4</v>
      </c>
      <c r="H77" s="28"/>
      <c r="I77" s="30">
        <f t="shared" ref="I77:I85" si="35">$I$75*B77/1000</f>
        <v>3222</v>
      </c>
      <c r="J77" s="3"/>
      <c r="K77" s="43"/>
      <c r="M77" s="124"/>
      <c r="N77" s="27">
        <v>1200</v>
      </c>
      <c r="O77" s="34">
        <f t="shared" si="28"/>
        <v>0</v>
      </c>
      <c r="P77" s="3"/>
      <c r="Q77" s="30">
        <f t="shared" si="29"/>
        <v>1851.6</v>
      </c>
      <c r="R77" s="3"/>
      <c r="S77" s="30">
        <f t="shared" si="30"/>
        <v>2607.6</v>
      </c>
      <c r="T77" s="28"/>
      <c r="U77" s="30">
        <f t="shared" si="31"/>
        <v>3636</v>
      </c>
      <c r="V77" s="3"/>
      <c r="X77" s="124"/>
      <c r="Y77" s="25">
        <v>1200</v>
      </c>
      <c r="Z77" s="34">
        <v>1549</v>
      </c>
      <c r="AA77" s="3"/>
      <c r="AB77" s="30">
        <v>2452</v>
      </c>
      <c r="AC77" s="3"/>
      <c r="AD77" s="30">
        <v>3568</v>
      </c>
      <c r="AE77" s="28"/>
      <c r="AF77" s="30">
        <v>4596</v>
      </c>
      <c r="AG77" s="28"/>
    </row>
    <row r="78" spans="1:33" s="13" customFormat="1" ht="16.899999999999999" customHeight="1" x14ac:dyDescent="0.2">
      <c r="A78" s="124"/>
      <c r="B78" s="38">
        <v>1400</v>
      </c>
      <c r="C78" s="34">
        <f t="shared" si="32"/>
        <v>1492.4</v>
      </c>
      <c r="D78" s="3"/>
      <c r="E78" s="30">
        <f t="shared" si="33"/>
        <v>1695.4</v>
      </c>
      <c r="F78" s="3"/>
      <c r="G78" s="30">
        <f t="shared" si="34"/>
        <v>2690.8</v>
      </c>
      <c r="H78" s="28"/>
      <c r="I78" s="30">
        <f t="shared" si="35"/>
        <v>3759</v>
      </c>
      <c r="J78" s="3"/>
      <c r="K78" s="43"/>
      <c r="M78" s="124"/>
      <c r="N78" s="38">
        <v>1400</v>
      </c>
      <c r="O78" s="34">
        <f t="shared" si="28"/>
        <v>0</v>
      </c>
      <c r="P78" s="3"/>
      <c r="Q78" s="30">
        <f t="shared" si="29"/>
        <v>2160.1999999999998</v>
      </c>
      <c r="R78" s="3"/>
      <c r="S78" s="30">
        <f t="shared" si="30"/>
        <v>3042.2</v>
      </c>
      <c r="T78" s="28"/>
      <c r="U78" s="30">
        <f t="shared" si="31"/>
        <v>4242</v>
      </c>
      <c r="V78" s="3"/>
      <c r="X78" s="124"/>
      <c r="Y78" s="25">
        <v>1400</v>
      </c>
      <c r="Z78" s="34">
        <v>1762</v>
      </c>
      <c r="AA78" s="3"/>
      <c r="AB78" s="30">
        <v>2760</v>
      </c>
      <c r="AC78" s="3"/>
      <c r="AD78" s="30">
        <v>4002</v>
      </c>
      <c r="AE78" s="28"/>
      <c r="AF78" s="30">
        <v>5202</v>
      </c>
      <c r="AG78" s="28"/>
    </row>
    <row r="79" spans="1:33" ht="16.899999999999999" customHeight="1" x14ac:dyDescent="0.2">
      <c r="A79" s="124"/>
      <c r="B79" s="25">
        <v>1600</v>
      </c>
      <c r="C79" s="34">
        <f t="shared" si="32"/>
        <v>1705.6</v>
      </c>
      <c r="D79" s="3"/>
      <c r="E79" s="30">
        <f t="shared" si="33"/>
        <v>1937.6</v>
      </c>
      <c r="F79" s="3"/>
      <c r="G79" s="30">
        <f t="shared" si="34"/>
        <v>3075.2</v>
      </c>
      <c r="H79" s="28"/>
      <c r="I79" s="30">
        <f t="shared" si="35"/>
        <v>4296</v>
      </c>
      <c r="J79" s="3"/>
      <c r="K79" s="43"/>
      <c r="M79" s="124"/>
      <c r="N79" s="25">
        <v>1600</v>
      </c>
      <c r="O79" s="34">
        <f t="shared" si="28"/>
        <v>0</v>
      </c>
      <c r="P79" s="3"/>
      <c r="Q79" s="30">
        <f t="shared" si="29"/>
        <v>2468.8000000000002</v>
      </c>
      <c r="R79" s="3"/>
      <c r="S79" s="30">
        <f t="shared" si="30"/>
        <v>3476.8</v>
      </c>
      <c r="T79" s="28"/>
      <c r="U79" s="30">
        <f t="shared" si="31"/>
        <v>4848</v>
      </c>
      <c r="V79" s="3"/>
      <c r="X79" s="124"/>
      <c r="Y79" s="25">
        <v>1600</v>
      </c>
      <c r="Z79" s="34">
        <v>2246</v>
      </c>
      <c r="AA79" s="3"/>
      <c r="AB79" s="30">
        <v>3669</v>
      </c>
      <c r="AC79" s="3"/>
      <c r="AD79" s="30">
        <v>5397</v>
      </c>
      <c r="AE79" s="28"/>
      <c r="AF79" s="30">
        <v>6768</v>
      </c>
      <c r="AG79" s="28"/>
    </row>
    <row r="80" spans="1:33" ht="16.899999999999999" customHeight="1" x14ac:dyDescent="0.2">
      <c r="A80" s="124"/>
      <c r="B80" s="38">
        <v>1800</v>
      </c>
      <c r="C80" s="34">
        <f t="shared" si="32"/>
        <v>1918.8</v>
      </c>
      <c r="D80" s="3"/>
      <c r="E80" s="30">
        <f t="shared" si="33"/>
        <v>2179.8000000000002</v>
      </c>
      <c r="F80" s="3"/>
      <c r="G80" s="30">
        <f t="shared" si="34"/>
        <v>3459.6</v>
      </c>
      <c r="H80" s="28"/>
      <c r="I80" s="30">
        <f t="shared" si="35"/>
        <v>4833</v>
      </c>
      <c r="J80" s="3"/>
      <c r="K80" s="43"/>
      <c r="M80" s="124"/>
      <c r="N80" s="38">
        <v>1800</v>
      </c>
      <c r="O80" s="34">
        <f t="shared" si="28"/>
        <v>0</v>
      </c>
      <c r="P80" s="3"/>
      <c r="Q80" s="30">
        <f t="shared" si="29"/>
        <v>2777.4</v>
      </c>
      <c r="R80" s="3"/>
      <c r="S80" s="30">
        <f t="shared" si="30"/>
        <v>3911.4</v>
      </c>
      <c r="T80" s="28"/>
      <c r="U80" s="30">
        <f t="shared" si="31"/>
        <v>5454</v>
      </c>
      <c r="V80" s="3"/>
      <c r="X80" s="124"/>
      <c r="Y80" s="25">
        <v>1800</v>
      </c>
      <c r="Z80" s="34">
        <v>2459</v>
      </c>
      <c r="AA80" s="3"/>
      <c r="AB80" s="30">
        <v>3977</v>
      </c>
      <c r="AC80" s="3"/>
      <c r="AD80" s="30">
        <v>5831</v>
      </c>
      <c r="AE80" s="28"/>
      <c r="AF80" s="30">
        <v>7374</v>
      </c>
      <c r="AG80" s="28"/>
    </row>
    <row r="81" spans="1:33" ht="16.899999999999999" customHeight="1" x14ac:dyDescent="0.2">
      <c r="A81" s="124"/>
      <c r="B81" s="25">
        <v>2000</v>
      </c>
      <c r="C81" s="34">
        <f t="shared" si="32"/>
        <v>2132</v>
      </c>
      <c r="D81" s="3"/>
      <c r="E81" s="30">
        <f t="shared" si="33"/>
        <v>2422</v>
      </c>
      <c r="F81" s="3"/>
      <c r="G81" s="30">
        <f t="shared" si="34"/>
        <v>3844</v>
      </c>
      <c r="H81" s="28"/>
      <c r="I81" s="30">
        <f t="shared" si="35"/>
        <v>5370</v>
      </c>
      <c r="J81" s="3"/>
      <c r="K81" s="43"/>
      <c r="M81" s="124"/>
      <c r="N81" s="25">
        <v>2000</v>
      </c>
      <c r="O81" s="34">
        <f t="shared" si="28"/>
        <v>0</v>
      </c>
      <c r="P81" s="3"/>
      <c r="Q81" s="30">
        <f t="shared" si="29"/>
        <v>3086</v>
      </c>
      <c r="R81" s="3"/>
      <c r="S81" s="30">
        <f t="shared" si="30"/>
        <v>4346</v>
      </c>
      <c r="T81" s="28"/>
      <c r="U81" s="30">
        <f t="shared" si="31"/>
        <v>6060</v>
      </c>
      <c r="V81" s="3"/>
      <c r="X81" s="124"/>
      <c r="Y81" s="25">
        <v>2000</v>
      </c>
      <c r="Z81" s="34">
        <v>2672</v>
      </c>
      <c r="AA81" s="3"/>
      <c r="AB81" s="30">
        <v>4286</v>
      </c>
      <c r="AC81" s="3"/>
      <c r="AD81" s="30">
        <v>6266</v>
      </c>
      <c r="AE81" s="28"/>
      <c r="AF81" s="30">
        <v>7980</v>
      </c>
      <c r="AG81" s="28"/>
    </row>
    <row r="82" spans="1:33" s="13" customFormat="1" ht="16.899999999999999" customHeight="1" x14ac:dyDescent="0.2">
      <c r="A82" s="124"/>
      <c r="B82" s="38">
        <v>2200</v>
      </c>
      <c r="C82" s="34"/>
      <c r="D82" s="3"/>
      <c r="E82" s="30"/>
      <c r="F82" s="3"/>
      <c r="G82" s="30"/>
      <c r="H82" s="28"/>
      <c r="I82" s="30"/>
      <c r="J82" s="3"/>
      <c r="K82" s="43"/>
      <c r="M82" s="124"/>
      <c r="N82" s="38">
        <v>2200</v>
      </c>
      <c r="O82" s="34"/>
      <c r="P82" s="3"/>
      <c r="Q82" s="30"/>
      <c r="R82" s="3"/>
      <c r="S82" s="30"/>
      <c r="T82" s="28"/>
      <c r="U82" s="30"/>
      <c r="V82" s="3"/>
      <c r="X82" s="124"/>
      <c r="Y82" s="25"/>
      <c r="Z82" s="34"/>
      <c r="AA82" s="3"/>
      <c r="AB82" s="30"/>
      <c r="AC82" s="3"/>
      <c r="AD82" s="30"/>
      <c r="AE82" s="28"/>
      <c r="AF82" s="30"/>
      <c r="AG82" s="28"/>
    </row>
    <row r="83" spans="1:33" ht="16.899999999999999" customHeight="1" x14ac:dyDescent="0.2">
      <c r="A83" s="124"/>
      <c r="B83" s="25">
        <v>2400</v>
      </c>
      <c r="C83" s="34">
        <f t="shared" si="32"/>
        <v>2558.4</v>
      </c>
      <c r="D83" s="3"/>
      <c r="E83" s="30">
        <f t="shared" si="33"/>
        <v>2906.4</v>
      </c>
      <c r="F83" s="3"/>
      <c r="G83" s="30">
        <f t="shared" si="34"/>
        <v>4612.8</v>
      </c>
      <c r="H83" s="28"/>
      <c r="I83" s="30">
        <f t="shared" si="35"/>
        <v>6444</v>
      </c>
      <c r="J83" s="3"/>
      <c r="K83" s="43"/>
      <c r="M83" s="124"/>
      <c r="N83" s="25">
        <v>2400</v>
      </c>
      <c r="O83" s="34">
        <f t="shared" si="28"/>
        <v>0</v>
      </c>
      <c r="P83" s="3"/>
      <c r="Q83" s="30">
        <f t="shared" si="29"/>
        <v>3703.2</v>
      </c>
      <c r="R83" s="3"/>
      <c r="S83" s="30">
        <f t="shared" si="30"/>
        <v>5215.2</v>
      </c>
      <c r="T83" s="28"/>
      <c r="U83" s="30">
        <f t="shared" si="31"/>
        <v>7272</v>
      </c>
      <c r="V83" s="3"/>
      <c r="X83" s="124"/>
      <c r="Y83" s="25">
        <v>2400</v>
      </c>
      <c r="Z83" s="34">
        <v>3368</v>
      </c>
      <c r="AA83" s="3"/>
      <c r="AB83" s="30">
        <v>5503</v>
      </c>
      <c r="AC83" s="3"/>
      <c r="AD83" s="30">
        <v>8095</v>
      </c>
      <c r="AE83" s="28"/>
      <c r="AF83" s="30">
        <v>10152</v>
      </c>
      <c r="AG83" s="28"/>
    </row>
    <row r="84" spans="1:33" s="13" customFormat="1" ht="16.899999999999999" customHeight="1" x14ac:dyDescent="0.2">
      <c r="A84" s="124"/>
      <c r="B84" s="38">
        <v>2600</v>
      </c>
      <c r="C84" s="34"/>
      <c r="D84" s="3"/>
      <c r="E84" s="30"/>
      <c r="F84" s="3"/>
      <c r="G84" s="30"/>
      <c r="H84" s="28"/>
      <c r="I84" s="30"/>
      <c r="J84" s="3"/>
      <c r="K84" s="43"/>
      <c r="M84" s="124"/>
      <c r="N84" s="38">
        <v>2600</v>
      </c>
      <c r="O84" s="34"/>
      <c r="P84" s="3"/>
      <c r="Q84" s="30"/>
      <c r="R84" s="3"/>
      <c r="S84" s="30"/>
      <c r="T84" s="28"/>
      <c r="U84" s="30"/>
      <c r="V84" s="3"/>
      <c r="X84" s="124"/>
      <c r="Y84" s="25"/>
      <c r="Z84" s="34"/>
      <c r="AA84" s="3"/>
      <c r="AB84" s="30"/>
      <c r="AC84" s="3"/>
      <c r="AD84" s="30"/>
      <c r="AE84" s="28"/>
      <c r="AF84" s="30"/>
      <c r="AG84" s="28"/>
    </row>
    <row r="85" spans="1:33" ht="16.899999999999999" customHeight="1" thickBot="1" x14ac:dyDescent="0.25">
      <c r="A85" s="124"/>
      <c r="B85" s="25">
        <v>2800</v>
      </c>
      <c r="C85" s="34">
        <f t="shared" si="32"/>
        <v>2984.8</v>
      </c>
      <c r="D85" s="3"/>
      <c r="E85" s="30">
        <f t="shared" si="33"/>
        <v>3390.8</v>
      </c>
      <c r="F85" s="3"/>
      <c r="G85" s="30">
        <f t="shared" si="34"/>
        <v>5381.6</v>
      </c>
      <c r="H85" s="28"/>
      <c r="I85" s="30">
        <f t="shared" si="35"/>
        <v>7518</v>
      </c>
      <c r="J85" s="3"/>
      <c r="K85" s="44"/>
      <c r="M85" s="124"/>
      <c r="N85" s="25">
        <v>2800</v>
      </c>
      <c r="O85" s="34">
        <f t="shared" si="28"/>
        <v>0</v>
      </c>
      <c r="P85" s="3"/>
      <c r="Q85" s="30">
        <f t="shared" si="29"/>
        <v>4320.3999999999996</v>
      </c>
      <c r="R85" s="3"/>
      <c r="S85" s="30">
        <f t="shared" si="30"/>
        <v>6084.4</v>
      </c>
      <c r="T85" s="28"/>
      <c r="U85" s="30">
        <f t="shared" si="31"/>
        <v>8484</v>
      </c>
      <c r="V85" s="3"/>
      <c r="X85" s="125"/>
      <c r="Y85" s="88">
        <v>2800</v>
      </c>
      <c r="Z85" s="35">
        <v>3795</v>
      </c>
      <c r="AA85" s="12"/>
      <c r="AB85" s="63">
        <v>6120</v>
      </c>
      <c r="AC85" s="12"/>
      <c r="AD85" s="63">
        <v>8964</v>
      </c>
      <c r="AE85" s="29"/>
      <c r="AF85" s="63">
        <v>11364</v>
      </c>
      <c r="AG85" s="29"/>
    </row>
    <row r="86" spans="1:33" s="13" customFormat="1" ht="16.899999999999999" customHeight="1" thickBot="1" x14ac:dyDescent="0.25">
      <c r="A86" s="46"/>
      <c r="B86" s="61">
        <v>3000</v>
      </c>
      <c r="C86" s="35"/>
      <c r="D86" s="29"/>
      <c r="E86" s="47"/>
      <c r="F86" s="12"/>
      <c r="G86" s="60"/>
      <c r="H86" s="12"/>
      <c r="I86" s="60"/>
      <c r="J86" s="62"/>
      <c r="K86" s="44"/>
      <c r="L86" s="59"/>
      <c r="M86" s="46"/>
      <c r="N86" s="61">
        <v>3000</v>
      </c>
      <c r="O86" s="35"/>
      <c r="P86" s="29"/>
      <c r="Q86" s="47"/>
      <c r="R86" s="12"/>
      <c r="S86" s="60"/>
      <c r="T86" s="12"/>
      <c r="U86" s="60"/>
      <c r="V86" s="62"/>
      <c r="W86" s="59"/>
    </row>
    <row r="87" spans="1:33" ht="97.5" customHeight="1" thickBot="1" x14ac:dyDescent="0.25">
      <c r="A87" s="6"/>
      <c r="B87" s="58"/>
      <c r="C87" s="36" t="s">
        <v>27</v>
      </c>
      <c r="D87" s="16"/>
      <c r="E87" s="16"/>
      <c r="F87" s="16"/>
      <c r="G87" s="16"/>
      <c r="H87" s="16"/>
      <c r="I87" s="13"/>
      <c r="J87" s="13"/>
      <c r="M87" s="36" t="s">
        <v>36</v>
      </c>
      <c r="N87" s="58"/>
      <c r="O87" s="36" t="s">
        <v>36</v>
      </c>
      <c r="P87" s="16"/>
      <c r="Q87" s="16"/>
      <c r="R87" s="16"/>
      <c r="S87" s="16"/>
      <c r="T87" s="16"/>
      <c r="U87" s="13"/>
      <c r="V87" s="13"/>
    </row>
    <row r="88" spans="1:33" ht="23.25" customHeight="1" x14ac:dyDescent="0.2">
      <c r="A88" s="123" t="s">
        <v>28</v>
      </c>
      <c r="B88" s="126">
        <v>85</v>
      </c>
      <c r="C88" s="135"/>
      <c r="D88" s="129"/>
      <c r="E88" s="126">
        <v>118</v>
      </c>
      <c r="F88" s="129"/>
      <c r="G88" s="126">
        <v>168</v>
      </c>
      <c r="H88" s="129"/>
      <c r="I88" s="126">
        <v>218</v>
      </c>
      <c r="J88" s="129"/>
      <c r="M88" s="123" t="s">
        <v>37</v>
      </c>
      <c r="N88" s="126">
        <v>85</v>
      </c>
      <c r="O88" s="135"/>
      <c r="P88" s="129"/>
      <c r="Q88" s="126">
        <v>118</v>
      </c>
      <c r="R88" s="129"/>
      <c r="S88" s="126">
        <v>168</v>
      </c>
      <c r="T88" s="129"/>
      <c r="U88" s="126">
        <v>218</v>
      </c>
      <c r="V88" s="129"/>
      <c r="X88" s="123" t="s">
        <v>47</v>
      </c>
      <c r="Y88" s="126">
        <v>85</v>
      </c>
      <c r="Z88" s="127"/>
      <c r="AA88" s="128"/>
      <c r="AB88" s="126">
        <v>115</v>
      </c>
      <c r="AC88" s="129"/>
      <c r="AD88" s="126">
        <v>165</v>
      </c>
      <c r="AE88" s="129"/>
      <c r="AF88" s="126">
        <v>215</v>
      </c>
      <c r="AG88" s="129"/>
    </row>
    <row r="89" spans="1:33" ht="17.100000000000001" customHeight="1" x14ac:dyDescent="0.2">
      <c r="A89" s="124"/>
      <c r="B89" s="23" t="s">
        <v>1</v>
      </c>
      <c r="C89" s="136" t="s">
        <v>3</v>
      </c>
      <c r="D89" s="137"/>
      <c r="E89" s="138" t="s">
        <v>3</v>
      </c>
      <c r="F89" s="137"/>
      <c r="G89" s="138" t="s">
        <v>3</v>
      </c>
      <c r="H89" s="137"/>
      <c r="I89" s="138" t="s">
        <v>3</v>
      </c>
      <c r="J89" s="137"/>
      <c r="M89" s="124"/>
      <c r="N89" s="23" t="s">
        <v>1</v>
      </c>
      <c r="O89" s="136" t="s">
        <v>3</v>
      </c>
      <c r="P89" s="137"/>
      <c r="Q89" s="138" t="s">
        <v>3</v>
      </c>
      <c r="R89" s="137"/>
      <c r="S89" s="138" t="s">
        <v>3</v>
      </c>
      <c r="T89" s="137"/>
      <c r="U89" s="138" t="s">
        <v>3</v>
      </c>
      <c r="V89" s="137"/>
      <c r="X89" s="124"/>
      <c r="Y89" s="87" t="s">
        <v>1</v>
      </c>
      <c r="Z89" s="130" t="s">
        <v>3</v>
      </c>
      <c r="AA89" s="131"/>
      <c r="AB89" s="132" t="s">
        <v>3</v>
      </c>
      <c r="AC89" s="131"/>
      <c r="AD89" s="132" t="s">
        <v>3</v>
      </c>
      <c r="AE89" s="131"/>
      <c r="AF89" s="132" t="s">
        <v>3</v>
      </c>
      <c r="AG89" s="131"/>
    </row>
    <row r="90" spans="1:33" ht="17.100000000000001" customHeight="1" x14ac:dyDescent="0.2">
      <c r="A90" s="124"/>
      <c r="B90" s="24" t="s">
        <v>2</v>
      </c>
      <c r="C90" s="10" t="s">
        <v>0</v>
      </c>
      <c r="D90" s="2" t="s">
        <v>11</v>
      </c>
      <c r="E90" s="11" t="s">
        <v>0</v>
      </c>
      <c r="F90" s="2" t="s">
        <v>11</v>
      </c>
      <c r="G90" s="11" t="s">
        <v>0</v>
      </c>
      <c r="H90" s="2" t="s">
        <v>11</v>
      </c>
      <c r="I90" s="11" t="s">
        <v>0</v>
      </c>
      <c r="J90" s="2" t="s">
        <v>11</v>
      </c>
      <c r="M90" s="124"/>
      <c r="N90" s="24" t="s">
        <v>2</v>
      </c>
      <c r="O90" s="10" t="s">
        <v>0</v>
      </c>
      <c r="P90" s="2" t="s">
        <v>11</v>
      </c>
      <c r="Q90" s="11" t="s">
        <v>0</v>
      </c>
      <c r="R90" s="2" t="s">
        <v>11</v>
      </c>
      <c r="S90" s="11" t="s">
        <v>0</v>
      </c>
      <c r="T90" s="2" t="s">
        <v>11</v>
      </c>
      <c r="U90" s="11" t="s">
        <v>0</v>
      </c>
      <c r="V90" s="2" t="s">
        <v>11</v>
      </c>
      <c r="X90" s="124"/>
      <c r="Y90" s="24" t="s">
        <v>2</v>
      </c>
      <c r="Z90" s="10" t="s">
        <v>0</v>
      </c>
      <c r="AA90" s="2" t="s">
        <v>11</v>
      </c>
      <c r="AB90" s="11" t="s">
        <v>0</v>
      </c>
      <c r="AC90" s="2" t="s">
        <v>11</v>
      </c>
      <c r="AD90" s="11" t="s">
        <v>0</v>
      </c>
      <c r="AE90" s="2" t="s">
        <v>11</v>
      </c>
      <c r="AF90" s="11" t="s">
        <v>0</v>
      </c>
      <c r="AG90" s="2" t="s">
        <v>11</v>
      </c>
    </row>
    <row r="91" spans="1:33" ht="17.100000000000001" customHeight="1" x14ac:dyDescent="0.2">
      <c r="A91" s="124"/>
      <c r="B91" s="26">
        <v>500</v>
      </c>
      <c r="C91" s="34"/>
      <c r="D91" s="3"/>
      <c r="E91" s="30"/>
      <c r="F91" s="3"/>
      <c r="G91" s="30"/>
      <c r="H91" s="28"/>
      <c r="I91" s="30"/>
      <c r="J91" s="3"/>
      <c r="M91" s="124"/>
      <c r="N91" s="26">
        <v>500</v>
      </c>
      <c r="O91" s="34">
        <f>$O$96*N91/1000</f>
        <v>0</v>
      </c>
      <c r="P91" s="3"/>
      <c r="Q91" s="30"/>
      <c r="R91" s="3"/>
      <c r="S91" s="30"/>
      <c r="T91" s="28"/>
      <c r="U91" s="30"/>
      <c r="V91" s="3"/>
      <c r="X91" s="124"/>
      <c r="Y91" s="25"/>
      <c r="Z91" s="34" t="s">
        <v>44</v>
      </c>
      <c r="AA91" s="3"/>
      <c r="AB91" s="30"/>
      <c r="AC91" s="3"/>
      <c r="AD91" s="30"/>
      <c r="AE91" s="28"/>
      <c r="AF91" s="30"/>
      <c r="AG91" s="28"/>
    </row>
    <row r="92" spans="1:33" ht="17.100000000000001" customHeight="1" x14ac:dyDescent="0.2">
      <c r="A92" s="124"/>
      <c r="B92" s="27">
        <v>600</v>
      </c>
      <c r="C92" s="34">
        <f t="shared" ref="C92:C99" si="36">$C$96*B92/1000</f>
        <v>735.6</v>
      </c>
      <c r="D92" s="3"/>
      <c r="E92" s="30">
        <f t="shared" ref="E92:E99" si="37">$E$96*B92/1000</f>
        <v>835.8</v>
      </c>
      <c r="F92" s="3"/>
      <c r="G92" s="30">
        <f t="shared" ref="G92:G99" si="38">$G$96*B92/1000</f>
        <v>1287.5999999999999</v>
      </c>
      <c r="H92" s="28"/>
      <c r="I92" s="30">
        <f t="shared" ref="I92:I99" si="39">$I$96*B92/1000</f>
        <v>1795.2</v>
      </c>
      <c r="J92" s="3"/>
      <c r="M92" s="124"/>
      <c r="N92" s="27">
        <v>600</v>
      </c>
      <c r="O92" s="34">
        <f t="shared" ref="O92:O99" si="40">$O$96*N92/1000</f>
        <v>0</v>
      </c>
      <c r="P92" s="3"/>
      <c r="Q92" s="30">
        <f t="shared" ref="Q92:Q99" si="41">$Q$96*N92/1000</f>
        <v>1077.5999999999999</v>
      </c>
      <c r="R92" s="3"/>
      <c r="S92" s="30">
        <f t="shared" ref="S92:S99" si="42">$S$96*N92/1000</f>
        <v>1606.2</v>
      </c>
      <c r="T92" s="28"/>
      <c r="U92" s="30">
        <f t="shared" ref="U92:U99" si="43">$U$96*N92/1000</f>
        <v>2352</v>
      </c>
      <c r="V92" s="3"/>
      <c r="X92" s="124"/>
      <c r="Y92" s="25">
        <v>600</v>
      </c>
      <c r="Z92" s="34">
        <v>871</v>
      </c>
      <c r="AA92" s="3"/>
      <c r="AB92" s="30">
        <v>1378</v>
      </c>
      <c r="AC92" s="3"/>
      <c r="AD92" s="30">
        <v>2086</v>
      </c>
      <c r="AE92" s="28"/>
      <c r="AF92" s="30">
        <v>2832</v>
      </c>
      <c r="AG92" s="28"/>
    </row>
    <row r="93" spans="1:33" ht="17.100000000000001" customHeight="1" x14ac:dyDescent="0.2">
      <c r="A93" s="124"/>
      <c r="B93" s="26">
        <v>700</v>
      </c>
      <c r="C93" s="34">
        <f t="shared" si="36"/>
        <v>858.2</v>
      </c>
      <c r="D93" s="3"/>
      <c r="E93" s="30">
        <f t="shared" si="37"/>
        <v>975.1</v>
      </c>
      <c r="F93" s="3"/>
      <c r="G93" s="30">
        <f t="shared" si="38"/>
        <v>1502.2</v>
      </c>
      <c r="H93" s="28"/>
      <c r="I93" s="30">
        <f t="shared" si="39"/>
        <v>2094.4</v>
      </c>
      <c r="J93" s="3"/>
      <c r="M93" s="124"/>
      <c r="N93" s="26">
        <v>700</v>
      </c>
      <c r="O93" s="34">
        <f t="shared" si="40"/>
        <v>0</v>
      </c>
      <c r="P93" s="3"/>
      <c r="Q93" s="30">
        <f t="shared" si="41"/>
        <v>1257.2</v>
      </c>
      <c r="R93" s="3"/>
      <c r="S93" s="30">
        <f t="shared" si="42"/>
        <v>1873.9</v>
      </c>
      <c r="T93" s="28"/>
      <c r="U93" s="30">
        <f t="shared" si="43"/>
        <v>2744</v>
      </c>
      <c r="V93" s="3"/>
      <c r="X93" s="124"/>
      <c r="Y93" s="25">
        <v>700</v>
      </c>
      <c r="Z93" s="34">
        <v>993</v>
      </c>
      <c r="AA93" s="3"/>
      <c r="AB93" s="30">
        <v>1557</v>
      </c>
      <c r="AC93" s="3"/>
      <c r="AD93" s="30">
        <v>2354</v>
      </c>
      <c r="AE93" s="28"/>
      <c r="AF93" s="30">
        <v>3224</v>
      </c>
      <c r="AG93" s="28"/>
    </row>
    <row r="94" spans="1:33" ht="17.100000000000001" customHeight="1" x14ac:dyDescent="0.2">
      <c r="A94" s="124"/>
      <c r="B94" s="27">
        <v>800</v>
      </c>
      <c r="C94" s="34">
        <f t="shared" si="36"/>
        <v>980.8</v>
      </c>
      <c r="D94" s="3"/>
      <c r="E94" s="30">
        <f t="shared" si="37"/>
        <v>1114.4000000000001</v>
      </c>
      <c r="F94" s="3"/>
      <c r="G94" s="30">
        <f t="shared" si="38"/>
        <v>1716.8</v>
      </c>
      <c r="H94" s="28"/>
      <c r="I94" s="30">
        <f t="shared" si="39"/>
        <v>2393.6</v>
      </c>
      <c r="J94" s="3"/>
      <c r="M94" s="124"/>
      <c r="N94" s="27">
        <v>800</v>
      </c>
      <c r="O94" s="34">
        <f t="shared" si="40"/>
        <v>0</v>
      </c>
      <c r="P94" s="3"/>
      <c r="Q94" s="30">
        <f t="shared" si="41"/>
        <v>1436.8</v>
      </c>
      <c r="R94" s="3"/>
      <c r="S94" s="30">
        <f t="shared" si="42"/>
        <v>2141.6</v>
      </c>
      <c r="T94" s="28"/>
      <c r="U94" s="30">
        <f t="shared" si="43"/>
        <v>3136</v>
      </c>
      <c r="V94" s="3"/>
      <c r="X94" s="124"/>
      <c r="Y94" s="25">
        <v>800</v>
      </c>
      <c r="Z94" s="34">
        <v>1116</v>
      </c>
      <c r="AA94" s="3"/>
      <c r="AB94" s="30">
        <v>1737</v>
      </c>
      <c r="AC94" s="3"/>
      <c r="AD94" s="30">
        <v>2622</v>
      </c>
      <c r="AE94" s="28"/>
      <c r="AF94" s="30">
        <v>3616</v>
      </c>
      <c r="AG94" s="28"/>
    </row>
    <row r="95" spans="1:33" ht="17.100000000000001" customHeight="1" x14ac:dyDescent="0.2">
      <c r="A95" s="124"/>
      <c r="B95" s="26">
        <v>900</v>
      </c>
      <c r="C95" s="34">
        <f t="shared" si="36"/>
        <v>1103.4000000000001</v>
      </c>
      <c r="D95" s="3"/>
      <c r="E95" s="30">
        <f t="shared" si="37"/>
        <v>1253.7</v>
      </c>
      <c r="F95" s="3"/>
      <c r="G95" s="30">
        <f t="shared" si="38"/>
        <v>1931.4</v>
      </c>
      <c r="H95" s="28"/>
      <c r="I95" s="30">
        <f t="shared" si="39"/>
        <v>2692.8</v>
      </c>
      <c r="J95" s="3"/>
      <c r="M95" s="124"/>
      <c r="N95" s="26">
        <v>900</v>
      </c>
      <c r="O95" s="34">
        <f t="shared" si="40"/>
        <v>0</v>
      </c>
      <c r="P95" s="3"/>
      <c r="Q95" s="30">
        <f t="shared" si="41"/>
        <v>1616.4</v>
      </c>
      <c r="R95" s="3"/>
      <c r="S95" s="30">
        <f t="shared" si="42"/>
        <v>2409.3000000000002</v>
      </c>
      <c r="T95" s="28"/>
      <c r="U95" s="30">
        <f t="shared" si="43"/>
        <v>3528</v>
      </c>
      <c r="V95" s="3"/>
      <c r="X95" s="124"/>
      <c r="Y95" s="25">
        <v>900</v>
      </c>
      <c r="Z95" s="34">
        <v>1373</v>
      </c>
      <c r="AA95" s="3"/>
      <c r="AB95" s="30">
        <v>2216</v>
      </c>
      <c r="AC95" s="3"/>
      <c r="AD95" s="30">
        <v>3369</v>
      </c>
      <c r="AE95" s="28"/>
      <c r="AF95" s="30">
        <v>4488</v>
      </c>
      <c r="AG95" s="28"/>
    </row>
    <row r="96" spans="1:33" ht="17.100000000000001" customHeight="1" x14ac:dyDescent="0.2">
      <c r="A96" s="124"/>
      <c r="B96" s="27">
        <v>1000</v>
      </c>
      <c r="C96" s="64">
        <v>1226</v>
      </c>
      <c r="D96" s="32">
        <v>1.3069999999999999</v>
      </c>
      <c r="E96" s="31">
        <v>1393</v>
      </c>
      <c r="F96" s="32">
        <v>1.343</v>
      </c>
      <c r="G96" s="31">
        <v>2146</v>
      </c>
      <c r="H96" s="33">
        <v>1.32</v>
      </c>
      <c r="I96" s="31">
        <v>2992</v>
      </c>
      <c r="J96" s="32">
        <v>1.32</v>
      </c>
      <c r="M96" s="124"/>
      <c r="N96" s="27">
        <v>1000</v>
      </c>
      <c r="O96" s="64"/>
      <c r="P96" s="32"/>
      <c r="Q96" s="31">
        <v>1796</v>
      </c>
      <c r="R96" s="32">
        <v>1.4339999999999999</v>
      </c>
      <c r="S96" s="31">
        <v>2677</v>
      </c>
      <c r="T96" s="33">
        <v>1.482</v>
      </c>
      <c r="U96" s="31">
        <v>3920</v>
      </c>
      <c r="V96" s="32">
        <v>1.522</v>
      </c>
      <c r="X96" s="124"/>
      <c r="Y96" s="25">
        <v>1000</v>
      </c>
      <c r="Z96" s="34">
        <v>1496</v>
      </c>
      <c r="AA96" s="32">
        <v>1</v>
      </c>
      <c r="AB96" s="30">
        <v>2396</v>
      </c>
      <c r="AC96" s="32">
        <v>1</v>
      </c>
      <c r="AD96" s="30">
        <v>3637</v>
      </c>
      <c r="AE96" s="33">
        <v>1</v>
      </c>
      <c r="AF96" s="30">
        <v>4880</v>
      </c>
      <c r="AG96" s="33">
        <v>1</v>
      </c>
    </row>
    <row r="97" spans="1:33" ht="17.100000000000001" customHeight="1" x14ac:dyDescent="0.2">
      <c r="A97" s="124"/>
      <c r="B97" s="26">
        <v>1100</v>
      </c>
      <c r="C97" s="34">
        <f t="shared" si="36"/>
        <v>1348.6</v>
      </c>
      <c r="D97" s="3"/>
      <c r="E97" s="30">
        <f t="shared" si="37"/>
        <v>1532.3</v>
      </c>
      <c r="F97" s="3"/>
      <c r="G97" s="30">
        <f t="shared" si="38"/>
        <v>2360.6</v>
      </c>
      <c r="H97" s="28"/>
      <c r="I97" s="30">
        <f t="shared" si="39"/>
        <v>3291.2</v>
      </c>
      <c r="J97" s="3"/>
      <c r="M97" s="124"/>
      <c r="N97" s="26">
        <v>1100</v>
      </c>
      <c r="O97" s="34">
        <f t="shared" si="40"/>
        <v>0</v>
      </c>
      <c r="P97" s="3"/>
      <c r="Q97" s="30">
        <f t="shared" si="41"/>
        <v>1975.6</v>
      </c>
      <c r="R97" s="3"/>
      <c r="S97" s="30">
        <f t="shared" si="42"/>
        <v>2944.7</v>
      </c>
      <c r="T97" s="28"/>
      <c r="U97" s="30">
        <f t="shared" si="43"/>
        <v>4312</v>
      </c>
      <c r="V97" s="3"/>
      <c r="X97" s="124"/>
      <c r="Y97" s="25">
        <v>1100</v>
      </c>
      <c r="Z97" s="34">
        <v>1619</v>
      </c>
      <c r="AA97" s="3"/>
      <c r="AB97" s="30">
        <v>2576</v>
      </c>
      <c r="AC97" s="3"/>
      <c r="AD97" s="30">
        <v>3905</v>
      </c>
      <c r="AE97" s="28"/>
      <c r="AF97" s="30">
        <v>5272</v>
      </c>
      <c r="AG97" s="28"/>
    </row>
    <row r="98" spans="1:33" ht="17.100000000000001" customHeight="1" x14ac:dyDescent="0.2">
      <c r="A98" s="124"/>
      <c r="B98" s="27">
        <v>1200</v>
      </c>
      <c r="C98" s="34">
        <f t="shared" si="36"/>
        <v>1471.2</v>
      </c>
      <c r="D98" s="3"/>
      <c r="E98" s="30">
        <f t="shared" si="37"/>
        <v>1671.6</v>
      </c>
      <c r="F98" s="3"/>
      <c r="G98" s="30">
        <f t="shared" si="38"/>
        <v>2575.1999999999998</v>
      </c>
      <c r="H98" s="28"/>
      <c r="I98" s="30">
        <f t="shared" si="39"/>
        <v>3590.4</v>
      </c>
      <c r="J98" s="3"/>
      <c r="M98" s="124"/>
      <c r="N98" s="27">
        <v>1200</v>
      </c>
      <c r="O98" s="34">
        <f t="shared" si="40"/>
        <v>0</v>
      </c>
      <c r="P98" s="3"/>
      <c r="Q98" s="30">
        <f t="shared" si="41"/>
        <v>2155.1999999999998</v>
      </c>
      <c r="R98" s="3"/>
      <c r="S98" s="30">
        <f t="shared" si="42"/>
        <v>3212.4</v>
      </c>
      <c r="T98" s="28"/>
      <c r="U98" s="30">
        <f t="shared" si="43"/>
        <v>4704</v>
      </c>
      <c r="V98" s="3"/>
      <c r="X98" s="124"/>
      <c r="Y98" s="25">
        <v>1200</v>
      </c>
      <c r="Z98" s="34">
        <v>1741</v>
      </c>
      <c r="AA98" s="3"/>
      <c r="AB98" s="30">
        <v>2755</v>
      </c>
      <c r="AC98" s="3"/>
      <c r="AD98" s="30">
        <v>4172</v>
      </c>
      <c r="AE98" s="28"/>
      <c r="AF98" s="30">
        <v>5664</v>
      </c>
      <c r="AG98" s="28"/>
    </row>
    <row r="99" spans="1:33" ht="17.100000000000001" customHeight="1" x14ac:dyDescent="0.2">
      <c r="A99" s="124"/>
      <c r="B99" s="38">
        <v>1400</v>
      </c>
      <c r="C99" s="34">
        <f t="shared" si="36"/>
        <v>1716.4</v>
      </c>
      <c r="D99" s="3"/>
      <c r="E99" s="30">
        <f t="shared" si="37"/>
        <v>1950.2</v>
      </c>
      <c r="F99" s="3"/>
      <c r="G99" s="30">
        <f t="shared" si="38"/>
        <v>3004.4</v>
      </c>
      <c r="H99" s="28"/>
      <c r="I99" s="30">
        <f t="shared" si="39"/>
        <v>4188.8</v>
      </c>
      <c r="J99" s="3"/>
      <c r="M99" s="124"/>
      <c r="N99" s="38">
        <v>1400</v>
      </c>
      <c r="O99" s="34">
        <f t="shared" si="40"/>
        <v>0</v>
      </c>
      <c r="P99" s="3"/>
      <c r="Q99" s="30">
        <f t="shared" si="41"/>
        <v>2514.4</v>
      </c>
      <c r="R99" s="3"/>
      <c r="S99" s="30">
        <f t="shared" si="42"/>
        <v>3747.8</v>
      </c>
      <c r="T99" s="28"/>
      <c r="U99" s="30">
        <f t="shared" si="43"/>
        <v>5488</v>
      </c>
      <c r="V99" s="3"/>
      <c r="X99" s="124"/>
      <c r="Y99" s="25">
        <v>1400</v>
      </c>
      <c r="Z99" s="34">
        <v>1986</v>
      </c>
      <c r="AA99" s="3"/>
      <c r="AB99" s="30">
        <v>3114</v>
      </c>
      <c r="AC99" s="3"/>
      <c r="AD99" s="30">
        <v>4708</v>
      </c>
      <c r="AE99" s="28"/>
      <c r="AF99" s="30">
        <v>6448</v>
      </c>
      <c r="AG99" s="28"/>
    </row>
    <row r="100" spans="1:33" ht="17.100000000000001" customHeight="1" x14ac:dyDescent="0.2">
      <c r="A100" s="124"/>
      <c r="B100" s="25">
        <v>1600</v>
      </c>
      <c r="C100" s="34"/>
      <c r="D100" s="3"/>
      <c r="E100" s="30"/>
      <c r="F100" s="3"/>
      <c r="G100" s="30"/>
      <c r="H100" s="28"/>
      <c r="I100" s="30"/>
      <c r="J100" s="3"/>
      <c r="M100" s="124"/>
      <c r="N100" s="25">
        <v>1600</v>
      </c>
      <c r="O100" s="34"/>
      <c r="P100" s="3"/>
      <c r="Q100" s="30"/>
      <c r="R100" s="3"/>
      <c r="S100" s="30"/>
      <c r="T100" s="28"/>
      <c r="U100" s="30"/>
      <c r="V100" s="3"/>
      <c r="X100" s="124"/>
      <c r="Y100" s="25">
        <v>1600</v>
      </c>
      <c r="Z100" s="34"/>
      <c r="AA100" s="3"/>
      <c r="AB100" s="30"/>
      <c r="AC100" s="3"/>
      <c r="AD100" s="30"/>
      <c r="AE100" s="28"/>
      <c r="AF100" s="30"/>
      <c r="AG100" s="28"/>
    </row>
    <row r="101" spans="1:33" ht="17.100000000000001" customHeight="1" x14ac:dyDescent="0.2">
      <c r="A101" s="124"/>
      <c r="B101" s="38">
        <v>1800</v>
      </c>
      <c r="C101" s="34"/>
      <c r="D101" s="3"/>
      <c r="E101" s="30"/>
      <c r="F101" s="3"/>
      <c r="G101" s="30"/>
      <c r="H101" s="28"/>
      <c r="I101" s="30"/>
      <c r="J101" s="3"/>
      <c r="M101" s="124"/>
      <c r="N101" s="38">
        <v>1800</v>
      </c>
      <c r="O101" s="34"/>
      <c r="P101" s="3"/>
      <c r="Q101" s="30"/>
      <c r="R101" s="3"/>
      <c r="S101" s="30"/>
      <c r="T101" s="28"/>
      <c r="U101" s="30"/>
      <c r="V101" s="3"/>
      <c r="X101" s="124"/>
      <c r="Y101" s="25">
        <v>1800</v>
      </c>
      <c r="Z101" s="34"/>
      <c r="AA101" s="3"/>
      <c r="AB101" s="30"/>
      <c r="AC101" s="3"/>
      <c r="AD101" s="30"/>
      <c r="AE101" s="28"/>
      <c r="AF101" s="30"/>
      <c r="AG101" s="28"/>
    </row>
    <row r="102" spans="1:33" ht="17.100000000000001" customHeight="1" x14ac:dyDescent="0.2">
      <c r="A102" s="124"/>
      <c r="B102" s="25">
        <v>2000</v>
      </c>
      <c r="C102" s="34"/>
      <c r="D102" s="3"/>
      <c r="E102" s="30"/>
      <c r="F102" s="3"/>
      <c r="G102" s="30"/>
      <c r="H102" s="28"/>
      <c r="I102" s="30"/>
      <c r="J102" s="3"/>
      <c r="M102" s="124"/>
      <c r="N102" s="25">
        <v>2000</v>
      </c>
      <c r="O102" s="34"/>
      <c r="P102" s="3"/>
      <c r="Q102" s="30"/>
      <c r="R102" s="3"/>
      <c r="S102" s="30"/>
      <c r="T102" s="28"/>
      <c r="U102" s="30"/>
      <c r="V102" s="3"/>
      <c r="X102" s="124"/>
      <c r="Y102" s="25">
        <v>2000</v>
      </c>
      <c r="Z102" s="34"/>
      <c r="AA102" s="3"/>
      <c r="AB102" s="30"/>
      <c r="AC102" s="3"/>
      <c r="AD102" s="30"/>
      <c r="AE102" s="28"/>
      <c r="AF102" s="30"/>
      <c r="AG102" s="28"/>
    </row>
    <row r="103" spans="1:33" ht="17.100000000000001" customHeight="1" x14ac:dyDescent="0.2">
      <c r="A103" s="124"/>
      <c r="B103" s="38">
        <v>2200</v>
      </c>
      <c r="C103" s="34"/>
      <c r="D103" s="3"/>
      <c r="E103" s="30"/>
      <c r="F103" s="3"/>
      <c r="G103" s="30"/>
      <c r="H103" s="28"/>
      <c r="I103" s="30"/>
      <c r="J103" s="3"/>
      <c r="M103" s="124"/>
      <c r="N103" s="38">
        <v>2200</v>
      </c>
      <c r="O103" s="34"/>
      <c r="P103" s="3"/>
      <c r="Q103" s="30"/>
      <c r="R103" s="3"/>
      <c r="S103" s="30"/>
      <c r="T103" s="28"/>
      <c r="U103" s="30"/>
      <c r="V103" s="3"/>
      <c r="X103" s="124"/>
      <c r="Y103" s="25"/>
      <c r="Z103" s="34"/>
      <c r="AA103" s="3"/>
      <c r="AB103" s="30"/>
      <c r="AC103" s="3"/>
      <c r="AD103" s="30"/>
      <c r="AE103" s="28"/>
      <c r="AF103" s="30"/>
      <c r="AG103" s="28"/>
    </row>
    <row r="104" spans="1:33" ht="17.100000000000001" customHeight="1" x14ac:dyDescent="0.2">
      <c r="A104" s="124"/>
      <c r="B104" s="25">
        <v>2400</v>
      </c>
      <c r="C104" s="34"/>
      <c r="D104" s="3"/>
      <c r="E104" s="30"/>
      <c r="F104" s="3"/>
      <c r="G104" s="30"/>
      <c r="H104" s="28"/>
      <c r="I104" s="30"/>
      <c r="J104" s="3"/>
      <c r="M104" s="124"/>
      <c r="N104" s="25">
        <v>2400</v>
      </c>
      <c r="O104" s="34"/>
      <c r="P104" s="3"/>
      <c r="Q104" s="30"/>
      <c r="R104" s="3"/>
      <c r="S104" s="30"/>
      <c r="T104" s="28"/>
      <c r="U104" s="30"/>
      <c r="V104" s="3"/>
      <c r="X104" s="124"/>
      <c r="Y104" s="25">
        <v>2400</v>
      </c>
      <c r="Z104" s="34"/>
      <c r="AA104" s="3"/>
      <c r="AB104" s="30"/>
      <c r="AC104" s="3"/>
      <c r="AD104" s="30"/>
      <c r="AE104" s="28"/>
      <c r="AF104" s="30"/>
      <c r="AG104" s="28"/>
    </row>
    <row r="105" spans="1:33" ht="17.100000000000001" customHeight="1" x14ac:dyDescent="0.2">
      <c r="A105" s="124"/>
      <c r="B105" s="38">
        <v>2600</v>
      </c>
      <c r="C105" s="34"/>
      <c r="D105" s="3"/>
      <c r="E105" s="30"/>
      <c r="F105" s="3"/>
      <c r="G105" s="30"/>
      <c r="H105" s="28"/>
      <c r="I105" s="30"/>
      <c r="J105" s="3"/>
      <c r="M105" s="124"/>
      <c r="N105" s="38">
        <v>2600</v>
      </c>
      <c r="O105" s="34"/>
      <c r="P105" s="3"/>
      <c r="Q105" s="30"/>
      <c r="R105" s="3"/>
      <c r="S105" s="30"/>
      <c r="T105" s="28"/>
      <c r="U105" s="30"/>
      <c r="V105" s="3"/>
      <c r="X105" s="124"/>
      <c r="Y105" s="25"/>
      <c r="Z105" s="34"/>
      <c r="AA105" s="3"/>
      <c r="AB105" s="30"/>
      <c r="AC105" s="3"/>
      <c r="AD105" s="30"/>
      <c r="AE105" s="28"/>
      <c r="AF105" s="30"/>
      <c r="AG105" s="28"/>
    </row>
    <row r="106" spans="1:33" ht="17.100000000000001" customHeight="1" thickBot="1" x14ac:dyDescent="0.25">
      <c r="A106" s="124"/>
      <c r="B106" s="25">
        <v>2800</v>
      </c>
      <c r="C106" s="34"/>
      <c r="D106" s="3"/>
      <c r="E106" s="30"/>
      <c r="F106" s="3"/>
      <c r="G106" s="30"/>
      <c r="H106" s="28"/>
      <c r="I106" s="30"/>
      <c r="J106" s="3"/>
      <c r="M106" s="124"/>
      <c r="N106" s="25">
        <v>2800</v>
      </c>
      <c r="O106" s="34"/>
      <c r="P106" s="3"/>
      <c r="Q106" s="30"/>
      <c r="R106" s="3"/>
      <c r="S106" s="30"/>
      <c r="T106" s="28"/>
      <c r="U106" s="30"/>
      <c r="V106" s="3"/>
      <c r="X106" s="125"/>
      <c r="Y106" s="88">
        <v>2800</v>
      </c>
      <c r="Z106" s="35"/>
      <c r="AA106" s="12"/>
      <c r="AB106" s="63"/>
      <c r="AC106" s="12"/>
      <c r="AD106" s="63"/>
      <c r="AE106" s="29"/>
      <c r="AF106" s="63"/>
      <c r="AG106" s="29"/>
    </row>
    <row r="107" spans="1:33" ht="17.100000000000001" customHeight="1" thickBot="1" x14ac:dyDescent="0.25">
      <c r="A107" s="46"/>
      <c r="B107" s="61">
        <v>3000</v>
      </c>
      <c r="C107" s="35"/>
      <c r="D107" s="29"/>
      <c r="E107" s="47"/>
      <c r="F107" s="12"/>
      <c r="G107" s="60"/>
      <c r="H107" s="12"/>
      <c r="I107" s="60"/>
      <c r="J107" s="12"/>
      <c r="M107" s="46"/>
      <c r="N107" s="61">
        <v>3000</v>
      </c>
      <c r="O107" s="35"/>
      <c r="P107" s="29"/>
      <c r="Q107" s="47"/>
      <c r="R107" s="12"/>
      <c r="S107" s="60"/>
      <c r="T107" s="12"/>
      <c r="U107" s="60"/>
      <c r="V107" s="12"/>
    </row>
    <row r="108" spans="1:33" x14ac:dyDescent="0.2">
      <c r="C108" s="9"/>
    </row>
    <row r="109" spans="1:33" x14ac:dyDescent="0.2">
      <c r="C109" s="9"/>
    </row>
    <row r="110" spans="1:33" x14ac:dyDescent="0.2">
      <c r="C110" s="9"/>
    </row>
    <row r="111" spans="1:33" x14ac:dyDescent="0.2">
      <c r="C111" s="9"/>
    </row>
    <row r="112" spans="1:33" x14ac:dyDescent="0.2">
      <c r="C112" s="9"/>
    </row>
    <row r="113" spans="3:3" x14ac:dyDescent="0.2">
      <c r="C113" s="9"/>
    </row>
    <row r="114" spans="3:3" x14ac:dyDescent="0.2">
      <c r="C114" s="9"/>
    </row>
    <row r="115" spans="3:3" x14ac:dyDescent="0.2">
      <c r="C115" s="9"/>
    </row>
    <row r="116" spans="3:3" x14ac:dyDescent="0.2">
      <c r="C116" s="9"/>
    </row>
    <row r="117" spans="3:3" x14ac:dyDescent="0.2">
      <c r="C117" s="9"/>
    </row>
    <row r="118" spans="3:3" x14ac:dyDescent="0.2">
      <c r="C118" s="9"/>
    </row>
    <row r="119" spans="3:3" x14ac:dyDescent="0.2">
      <c r="C119" s="9"/>
    </row>
    <row r="120" spans="3:3" x14ac:dyDescent="0.2">
      <c r="C120" s="9"/>
    </row>
    <row r="121" spans="3:3" x14ac:dyDescent="0.2">
      <c r="C121" s="9"/>
    </row>
    <row r="122" spans="3:3" x14ac:dyDescent="0.2">
      <c r="C122" s="9"/>
    </row>
    <row r="123" spans="3:3" x14ac:dyDescent="0.2">
      <c r="C123" s="9"/>
    </row>
    <row r="124" spans="3:3" x14ac:dyDescent="0.2">
      <c r="C124" s="9"/>
    </row>
    <row r="125" spans="3:3" x14ac:dyDescent="0.2">
      <c r="C125" s="9"/>
    </row>
    <row r="126" spans="3:3" x14ac:dyDescent="0.2">
      <c r="C126" s="9"/>
    </row>
    <row r="127" spans="3:3" x14ac:dyDescent="0.2">
      <c r="C127" s="9"/>
    </row>
    <row r="128" spans="3:3" x14ac:dyDescent="0.2">
      <c r="C128" s="9"/>
    </row>
    <row r="129" spans="3:3" x14ac:dyDescent="0.2">
      <c r="C129" s="9"/>
    </row>
    <row r="130" spans="3:3" x14ac:dyDescent="0.2">
      <c r="C130" s="9"/>
    </row>
    <row r="131" spans="3:3" x14ac:dyDescent="0.2">
      <c r="C131" s="9"/>
    </row>
    <row r="132" spans="3:3" x14ac:dyDescent="0.2">
      <c r="C132" s="9"/>
    </row>
    <row r="133" spans="3:3" x14ac:dyDescent="0.2">
      <c r="C133" s="9"/>
    </row>
    <row r="134" spans="3:3" x14ac:dyDescent="0.2">
      <c r="C134" s="9"/>
    </row>
    <row r="135" spans="3:3" x14ac:dyDescent="0.2">
      <c r="C135" s="9"/>
    </row>
    <row r="136" spans="3:3" x14ac:dyDescent="0.2">
      <c r="C136" s="9"/>
    </row>
    <row r="137" spans="3:3" x14ac:dyDescent="0.2">
      <c r="C137" s="9"/>
    </row>
    <row r="138" spans="3:3" x14ac:dyDescent="0.2">
      <c r="C138" s="9"/>
    </row>
    <row r="139" spans="3:3" x14ac:dyDescent="0.2">
      <c r="C139" s="9"/>
    </row>
    <row r="140" spans="3:3" x14ac:dyDescent="0.2">
      <c r="C140" s="9"/>
    </row>
    <row r="141" spans="3:3" x14ac:dyDescent="0.2">
      <c r="C141" s="9"/>
    </row>
    <row r="142" spans="3:3" x14ac:dyDescent="0.2">
      <c r="C142" s="9"/>
    </row>
    <row r="143" spans="3:3" x14ac:dyDescent="0.2">
      <c r="C143" s="9"/>
    </row>
    <row r="144" spans="3:3" x14ac:dyDescent="0.2">
      <c r="C144" s="9"/>
    </row>
    <row r="145" spans="3:3" x14ac:dyDescent="0.2">
      <c r="C145" s="9"/>
    </row>
    <row r="146" spans="3:3" x14ac:dyDescent="0.2">
      <c r="C146" s="9"/>
    </row>
    <row r="147" spans="3:3" x14ac:dyDescent="0.2">
      <c r="C147" s="9"/>
    </row>
    <row r="148" spans="3:3" x14ac:dyDescent="0.2">
      <c r="C148" s="9"/>
    </row>
    <row r="149" spans="3:3" x14ac:dyDescent="0.2">
      <c r="C149" s="9"/>
    </row>
    <row r="150" spans="3:3" x14ac:dyDescent="0.2">
      <c r="C150" s="9"/>
    </row>
    <row r="151" spans="3:3" x14ac:dyDescent="0.2">
      <c r="C151" s="9"/>
    </row>
    <row r="152" spans="3:3" x14ac:dyDescent="0.2">
      <c r="C152" s="9"/>
    </row>
    <row r="153" spans="3:3" x14ac:dyDescent="0.2">
      <c r="C153" s="9"/>
    </row>
    <row r="154" spans="3:3" x14ac:dyDescent="0.2">
      <c r="C154" s="9"/>
    </row>
    <row r="155" spans="3:3" x14ac:dyDescent="0.2">
      <c r="C155" s="9"/>
    </row>
    <row r="156" spans="3:3" x14ac:dyDescent="0.2">
      <c r="C156" s="9"/>
    </row>
  </sheetData>
  <mergeCells count="126">
    <mergeCell ref="X4:X22"/>
    <mergeCell ref="Y4:AA4"/>
    <mergeCell ref="AB4:AC4"/>
    <mergeCell ref="AD4:AE4"/>
    <mergeCell ref="AF4:AG4"/>
    <mergeCell ref="Z5:AA5"/>
    <mergeCell ref="AB5:AC5"/>
    <mergeCell ref="AD5:AE5"/>
    <mergeCell ref="AF5:AG5"/>
    <mergeCell ref="M88:M106"/>
    <mergeCell ref="N88:P88"/>
    <mergeCell ref="Q88:R88"/>
    <mergeCell ref="S88:T88"/>
    <mergeCell ref="U88:V88"/>
    <mergeCell ref="O89:P89"/>
    <mergeCell ref="Q89:R89"/>
    <mergeCell ref="S89:T89"/>
    <mergeCell ref="U89:V89"/>
    <mergeCell ref="M67:M85"/>
    <mergeCell ref="N67:P67"/>
    <mergeCell ref="Q67:R67"/>
    <mergeCell ref="S67:T67"/>
    <mergeCell ref="U67:V67"/>
    <mergeCell ref="O68:P68"/>
    <mergeCell ref="Q68:R68"/>
    <mergeCell ref="S68:T68"/>
    <mergeCell ref="U68:V68"/>
    <mergeCell ref="M46:M64"/>
    <mergeCell ref="N46:P46"/>
    <mergeCell ref="Q46:R46"/>
    <mergeCell ref="S46:T46"/>
    <mergeCell ref="U46:V46"/>
    <mergeCell ref="O47:P47"/>
    <mergeCell ref="Q47:R47"/>
    <mergeCell ref="S47:T47"/>
    <mergeCell ref="U47:V47"/>
    <mergeCell ref="M25:M43"/>
    <mergeCell ref="N25:P25"/>
    <mergeCell ref="Q25:R25"/>
    <mergeCell ref="S25:T25"/>
    <mergeCell ref="U25:V25"/>
    <mergeCell ref="O26:P26"/>
    <mergeCell ref="Q26:R26"/>
    <mergeCell ref="S26:T26"/>
    <mergeCell ref="U26:V26"/>
    <mergeCell ref="B4:D4"/>
    <mergeCell ref="A4:A22"/>
    <mergeCell ref="C5:D5"/>
    <mergeCell ref="E4:F4"/>
    <mergeCell ref="E5:F5"/>
    <mergeCell ref="G67:H67"/>
    <mergeCell ref="G68:H68"/>
    <mergeCell ref="I4:J4"/>
    <mergeCell ref="I5:J5"/>
    <mergeCell ref="I46:J46"/>
    <mergeCell ref="I25:J25"/>
    <mergeCell ref="I26:J26"/>
    <mergeCell ref="I67:J67"/>
    <mergeCell ref="I68:J68"/>
    <mergeCell ref="I47:J47"/>
    <mergeCell ref="G4:H4"/>
    <mergeCell ref="G5:H5"/>
    <mergeCell ref="G46:H46"/>
    <mergeCell ref="G47:H47"/>
    <mergeCell ref="G25:H25"/>
    <mergeCell ref="G26:H26"/>
    <mergeCell ref="A67:A85"/>
    <mergeCell ref="B67:D67"/>
    <mergeCell ref="E67:F67"/>
    <mergeCell ref="C68:D68"/>
    <mergeCell ref="E68:F68"/>
    <mergeCell ref="A25:A43"/>
    <mergeCell ref="B25:D25"/>
    <mergeCell ref="E25:F25"/>
    <mergeCell ref="C26:D26"/>
    <mergeCell ref="E26:F26"/>
    <mergeCell ref="A46:A64"/>
    <mergeCell ref="B46:D46"/>
    <mergeCell ref="E46:F46"/>
    <mergeCell ref="C47:D47"/>
    <mergeCell ref="E47:F47"/>
    <mergeCell ref="A88:A106"/>
    <mergeCell ref="B88:D88"/>
    <mergeCell ref="E88:F88"/>
    <mergeCell ref="G88:H88"/>
    <mergeCell ref="I88:J88"/>
    <mergeCell ref="C89:D89"/>
    <mergeCell ref="E89:F89"/>
    <mergeCell ref="G89:H89"/>
    <mergeCell ref="I89:J89"/>
    <mergeCell ref="AF25:AG25"/>
    <mergeCell ref="AF26:AG26"/>
    <mergeCell ref="X46:X64"/>
    <mergeCell ref="Y46:AA46"/>
    <mergeCell ref="AB46:AC46"/>
    <mergeCell ref="AD46:AE46"/>
    <mergeCell ref="AF46:AG46"/>
    <mergeCell ref="Z47:AA47"/>
    <mergeCell ref="AB47:AC47"/>
    <mergeCell ref="AD47:AE47"/>
    <mergeCell ref="AF47:AG47"/>
    <mergeCell ref="X25:X43"/>
    <mergeCell ref="Y25:AA25"/>
    <mergeCell ref="AB25:AC25"/>
    <mergeCell ref="AD25:AE25"/>
    <mergeCell ref="Z26:AA26"/>
    <mergeCell ref="AB26:AC26"/>
    <mergeCell ref="AD26:AE26"/>
    <mergeCell ref="X67:X85"/>
    <mergeCell ref="Y67:AA67"/>
    <mergeCell ref="AB67:AC67"/>
    <mergeCell ref="AD67:AE67"/>
    <mergeCell ref="AF67:AG67"/>
    <mergeCell ref="Z68:AA68"/>
    <mergeCell ref="AB68:AC68"/>
    <mergeCell ref="AD68:AE68"/>
    <mergeCell ref="AF68:AG68"/>
    <mergeCell ref="X88:X106"/>
    <mergeCell ref="Y88:AA88"/>
    <mergeCell ref="AB88:AC88"/>
    <mergeCell ref="AD88:AE88"/>
    <mergeCell ref="AF88:AG88"/>
    <mergeCell ref="Z89:AA89"/>
    <mergeCell ref="AB89:AC89"/>
    <mergeCell ref="AD89:AE89"/>
    <mergeCell ref="AF89:AG89"/>
  </mergeCells>
  <phoneticPr fontId="2" type="noConversion"/>
  <pageMargins left="0.75" right="0.75" top="1" bottom="1" header="0.5" footer="0.5"/>
  <pageSetup paperSize="9" orientation="landscape" r:id="rId1"/>
  <headerFooter alignWithMargins="0">
    <oddHeader>&amp;L&amp;G&amp;REffekttabell Modul Compact Hygien (MCH)</oddHeader>
    <oddFooter>&amp;LSenast uppdaterad: 2012-10-04
För att upprätthålla en ständig produktutveckling förbehåller Epecon sig rätten att ändra tekniska specifikationer utan föregående meddelande. Epecon reserverar sig för eventuella feltryck.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4" sqref="B3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Strada</vt:lpstr>
      <vt:lpstr>Blad1</vt:lpstr>
      <vt:lpstr>Blad2</vt:lpstr>
      <vt:lpstr>Strada!Utskriftsområde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</dc:creator>
  <cp:lastModifiedBy>Knut</cp:lastModifiedBy>
  <cp:lastPrinted>2013-11-12T14:17:25Z</cp:lastPrinted>
  <dcterms:created xsi:type="dcterms:W3CDTF">2012-06-12T06:29:52Z</dcterms:created>
  <dcterms:modified xsi:type="dcterms:W3CDTF">2015-10-28T10:40:18Z</dcterms:modified>
</cp:coreProperties>
</file>