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-my.sharepoint.com/personal/mattias_lindstrom_epecon_se/Documents/Dokumenti/"/>
    </mc:Choice>
  </mc:AlternateContent>
  <xr:revisionPtr revIDLastSave="33" documentId="8_{65F03C7F-CC23-4A07-9F96-B61C0E906A4A}" xr6:coauthVersionLast="47" xr6:coauthVersionMax="47" xr10:uidLastSave="{F422FF0A-7781-4330-8E58-F139013CE888}"/>
  <workbookProtection workbookAlgorithmName="SHA-512" workbookHashValue="aRKBferOu+6X+qq59j7Lw+GKwmoUXRogOsrKZnIWz8HPANck0BuvbhhQOAeskAWrATdSmvH7OBpqX3ggEpWGLg==" workbookSaltValue="CocA3j+X6m6vI0HmqH3IhA==" workbookSpinCount="100000" lockStructure="1"/>
  <bookViews>
    <workbookView xWindow="-120" yWindow="-120" windowWidth="38640" windowHeight="21120" xr2:uid="{00000000-000D-0000-FFFF-FFFF00000000}"/>
  </bookViews>
  <sheets>
    <sheet name="Strada" sheetId="2" r:id="rId1"/>
    <sheet name="Blad1" sheetId="1" state="hidden" r:id="rId2"/>
    <sheet name="Blad2" sheetId="3" state="hidden" r:id="rId3"/>
  </sheets>
  <definedNames>
    <definedName name="_xlnm.Print_Area" localSheetId="0">Strada!$B$1:$L$141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E97" i="2"/>
  <c r="F97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J97" i="2"/>
  <c r="J98" i="2"/>
  <c r="J99" i="2"/>
  <c r="J100" i="2"/>
  <c r="J101" i="2"/>
  <c r="J102" i="2"/>
  <c r="J103" i="2"/>
  <c r="J10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L34" i="2"/>
  <c r="K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34" i="2"/>
  <c r="I104" i="2"/>
  <c r="I103" i="2"/>
  <c r="I102" i="2"/>
  <c r="I101" i="2"/>
  <c r="I100" i="2"/>
  <c r="I99" i="2"/>
  <c r="I98" i="2"/>
  <c r="I97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O35" i="1"/>
  <c r="O36" i="1"/>
  <c r="O37" i="1"/>
  <c r="O38" i="1"/>
  <c r="O39" i="1"/>
  <c r="O41" i="1"/>
  <c r="O43" i="1"/>
  <c r="O34" i="1"/>
  <c r="Q35" i="1"/>
  <c r="Q36" i="1"/>
  <c r="Q37" i="1"/>
  <c r="Q38" i="1"/>
  <c r="Q39" i="1"/>
  <c r="Q41" i="1"/>
  <c r="Q43" i="1"/>
  <c r="Q34" i="1"/>
  <c r="S35" i="1"/>
  <c r="S36" i="1"/>
  <c r="S37" i="1"/>
  <c r="S38" i="1"/>
  <c r="S39" i="1"/>
  <c r="S41" i="1"/>
  <c r="S43" i="1"/>
  <c r="S34" i="1"/>
  <c r="U35" i="1"/>
  <c r="U36" i="1"/>
  <c r="U37" i="1"/>
  <c r="U38" i="1"/>
  <c r="U39" i="1"/>
  <c r="U41" i="1"/>
  <c r="U43" i="1"/>
  <c r="U34" i="1"/>
  <c r="U29" i="1"/>
  <c r="U30" i="1"/>
  <c r="U31" i="1"/>
  <c r="U32" i="1"/>
  <c r="S29" i="1"/>
  <c r="S30" i="1"/>
  <c r="S31" i="1"/>
  <c r="S32" i="1"/>
  <c r="Q29" i="1"/>
  <c r="Q30" i="1"/>
  <c r="Q31" i="1"/>
  <c r="Q32" i="1"/>
  <c r="U28" i="1"/>
  <c r="S28" i="1"/>
  <c r="Q28" i="1"/>
  <c r="O29" i="1"/>
  <c r="O30" i="1"/>
  <c r="O31" i="1"/>
  <c r="O32" i="1"/>
  <c r="E88" i="2" l="1"/>
  <c r="F77" i="2" l="1"/>
  <c r="F78" i="2"/>
  <c r="F79" i="2"/>
  <c r="F80" i="2"/>
  <c r="F81" i="2"/>
  <c r="F82" i="2"/>
  <c r="F83" i="2"/>
  <c r="F84" i="2"/>
  <c r="F85" i="2"/>
  <c r="F86" i="2"/>
  <c r="F87" i="2"/>
  <c r="F88" i="2"/>
  <c r="F89" i="2"/>
  <c r="F76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55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3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3" i="2"/>
  <c r="I70" i="1"/>
  <c r="I71" i="1"/>
  <c r="I72" i="1"/>
  <c r="I73" i="1"/>
  <c r="I77" i="1"/>
  <c r="I78" i="1"/>
  <c r="I79" i="1"/>
  <c r="I80" i="1"/>
  <c r="I81" i="1"/>
  <c r="I83" i="1"/>
  <c r="I85" i="1"/>
  <c r="I49" i="1"/>
  <c r="I50" i="1"/>
  <c r="I51" i="1"/>
  <c r="I52" i="1"/>
  <c r="I56" i="1"/>
  <c r="I57" i="1"/>
  <c r="I58" i="1"/>
  <c r="I59" i="1"/>
  <c r="I60" i="1"/>
  <c r="I62" i="1"/>
  <c r="I64" i="1"/>
  <c r="I28" i="1"/>
  <c r="I29" i="1"/>
  <c r="I30" i="1"/>
  <c r="I31" i="1"/>
  <c r="I35" i="1"/>
  <c r="I36" i="1"/>
  <c r="I37" i="1"/>
  <c r="I38" i="1"/>
  <c r="I39" i="1"/>
  <c r="I41" i="1"/>
  <c r="I43" i="1"/>
  <c r="I7" i="1"/>
  <c r="I8" i="1"/>
  <c r="I9" i="1"/>
  <c r="I10" i="1"/>
  <c r="I14" i="1"/>
  <c r="I15" i="1"/>
  <c r="I16" i="1"/>
  <c r="I17" i="1"/>
  <c r="I18" i="1"/>
  <c r="I20" i="1"/>
  <c r="I22" i="1"/>
  <c r="I13" i="1"/>
  <c r="I74" i="1" l="1"/>
  <c r="I76" i="1"/>
  <c r="I55" i="1"/>
  <c r="I53" i="1"/>
  <c r="I32" i="1"/>
  <c r="I34" i="1"/>
  <c r="I11" i="1"/>
  <c r="E84" i="2" l="1"/>
  <c r="D84" i="2"/>
  <c r="E63" i="2"/>
  <c r="D63" i="2"/>
  <c r="E42" i="2"/>
  <c r="D42" i="2"/>
  <c r="E21" i="2"/>
  <c r="D21" i="2"/>
  <c r="C78" i="1" l="1"/>
  <c r="E78" i="1"/>
  <c r="G78" i="1"/>
  <c r="C57" i="1"/>
  <c r="E57" i="1"/>
  <c r="G57" i="1"/>
  <c r="C36" i="1"/>
  <c r="E36" i="1"/>
  <c r="G36" i="1"/>
  <c r="C15" i="1"/>
  <c r="E15" i="1"/>
  <c r="G15" i="1"/>
  <c r="C49" i="1" l="1"/>
  <c r="C50" i="1"/>
  <c r="C51" i="1"/>
  <c r="C52" i="1"/>
  <c r="C53" i="1"/>
  <c r="C56" i="1"/>
  <c r="C58" i="1"/>
  <c r="C59" i="1"/>
  <c r="C60" i="1"/>
  <c r="C62" i="1"/>
  <c r="C64" i="1"/>
  <c r="C55" i="1"/>
  <c r="C14" i="1" l="1"/>
  <c r="C16" i="1"/>
  <c r="C17" i="1"/>
  <c r="C18" i="1"/>
  <c r="C20" i="1"/>
  <c r="C22" i="1"/>
  <c r="C13" i="1"/>
  <c r="C7" i="1"/>
  <c r="C8" i="1"/>
  <c r="C9" i="1"/>
  <c r="C10" i="1"/>
  <c r="C11" i="1"/>
  <c r="C35" i="1"/>
  <c r="C37" i="1"/>
  <c r="C38" i="1"/>
  <c r="C39" i="1"/>
  <c r="C41" i="1"/>
  <c r="C43" i="1"/>
  <c r="C34" i="1"/>
  <c r="C28" i="1"/>
  <c r="C29" i="1"/>
  <c r="C30" i="1"/>
  <c r="C31" i="1"/>
  <c r="C32" i="1"/>
  <c r="C77" i="1"/>
  <c r="C79" i="1"/>
  <c r="C80" i="1"/>
  <c r="C81" i="1"/>
  <c r="C83" i="1"/>
  <c r="C85" i="1"/>
  <c r="C76" i="1"/>
  <c r="C70" i="1"/>
  <c r="C71" i="1"/>
  <c r="C72" i="1"/>
  <c r="C73" i="1"/>
  <c r="C74" i="1"/>
  <c r="E7" i="1" l="1"/>
  <c r="E8" i="1"/>
  <c r="E9" i="1"/>
  <c r="E10" i="1"/>
  <c r="G7" i="1"/>
  <c r="G8" i="1"/>
  <c r="G9" i="1"/>
  <c r="G10" i="1"/>
  <c r="G14" i="1"/>
  <c r="G16" i="1"/>
  <c r="G17" i="1"/>
  <c r="G18" i="1"/>
  <c r="G20" i="1"/>
  <c r="G22" i="1"/>
  <c r="E14" i="1"/>
  <c r="E16" i="1"/>
  <c r="E17" i="1"/>
  <c r="E18" i="1"/>
  <c r="E20" i="1"/>
  <c r="E22" i="1"/>
  <c r="E28" i="1"/>
  <c r="E29" i="1"/>
  <c r="E30" i="1"/>
  <c r="E31" i="1"/>
  <c r="G28" i="1"/>
  <c r="G29" i="1"/>
  <c r="G30" i="1"/>
  <c r="G31" i="1"/>
  <c r="G35" i="1"/>
  <c r="G37" i="1"/>
  <c r="G38" i="1"/>
  <c r="G39" i="1"/>
  <c r="G41" i="1"/>
  <c r="G43" i="1"/>
  <c r="E35" i="1"/>
  <c r="E37" i="1"/>
  <c r="E38" i="1"/>
  <c r="E39" i="1"/>
  <c r="E41" i="1"/>
  <c r="E43" i="1"/>
  <c r="E49" i="1"/>
  <c r="E50" i="1"/>
  <c r="E51" i="1"/>
  <c r="E52" i="1"/>
  <c r="G49" i="1"/>
  <c r="G50" i="1"/>
  <c r="G51" i="1"/>
  <c r="G52" i="1"/>
  <c r="G56" i="1"/>
  <c r="G58" i="1"/>
  <c r="G59" i="1"/>
  <c r="G60" i="1"/>
  <c r="G62" i="1"/>
  <c r="G64" i="1"/>
  <c r="E56" i="1"/>
  <c r="E58" i="1"/>
  <c r="E59" i="1"/>
  <c r="E60" i="1"/>
  <c r="E62" i="1"/>
  <c r="E64" i="1"/>
  <c r="G70" i="1"/>
  <c r="G71" i="1"/>
  <c r="G72" i="1"/>
  <c r="G73" i="1"/>
  <c r="E70" i="1"/>
  <c r="E71" i="1"/>
  <c r="E72" i="1"/>
  <c r="E73" i="1"/>
  <c r="G77" i="1"/>
  <c r="G79" i="1"/>
  <c r="G80" i="1"/>
  <c r="G81" i="1"/>
  <c r="G83" i="1"/>
  <c r="G85" i="1"/>
  <c r="E77" i="1"/>
  <c r="E79" i="1"/>
  <c r="E80" i="1"/>
  <c r="E81" i="1"/>
  <c r="E83" i="1"/>
  <c r="E85" i="1"/>
  <c r="G53" i="1"/>
  <c r="G74" i="1"/>
  <c r="G32" i="1"/>
  <c r="G11" i="1"/>
  <c r="E74" i="1"/>
  <c r="E53" i="1"/>
  <c r="E32" i="1"/>
  <c r="E11" i="1"/>
  <c r="G76" i="1"/>
  <c r="G55" i="1"/>
  <c r="G34" i="1"/>
  <c r="G13" i="1"/>
  <c r="E76" i="1"/>
  <c r="E55" i="1"/>
  <c r="E34" i="1"/>
  <c r="E13" i="1"/>
  <c r="A5" i="2" l="1"/>
  <c r="D76" i="2" l="1"/>
  <c r="D80" i="2"/>
  <c r="D85" i="2"/>
  <c r="D89" i="2"/>
  <c r="D77" i="2"/>
  <c r="D81" i="2"/>
  <c r="D86" i="2"/>
  <c r="D78" i="2"/>
  <c r="D82" i="2"/>
  <c r="D87" i="2"/>
  <c r="D79" i="2"/>
  <c r="D83" i="2"/>
  <c r="D88" i="2"/>
  <c r="D57" i="2"/>
  <c r="D61" i="2"/>
  <c r="D66" i="2"/>
  <c r="D59" i="2"/>
  <c r="D68" i="2"/>
  <c r="D56" i="2"/>
  <c r="D65" i="2"/>
  <c r="D58" i="2"/>
  <c r="D62" i="2"/>
  <c r="D67" i="2"/>
  <c r="D55" i="2"/>
  <c r="D64" i="2"/>
  <c r="D60" i="2"/>
  <c r="D36" i="2"/>
  <c r="D40" i="2"/>
  <c r="D45" i="2"/>
  <c r="D37" i="2"/>
  <c r="D41" i="2"/>
  <c r="D46" i="2"/>
  <c r="D34" i="2"/>
  <c r="D38" i="2"/>
  <c r="D43" i="2"/>
  <c r="D47" i="2"/>
  <c r="D35" i="2"/>
  <c r="D39" i="2"/>
  <c r="D44" i="2"/>
  <c r="E15" i="2"/>
  <c r="E19" i="2"/>
  <c r="E24" i="2"/>
  <c r="E17" i="2"/>
  <c r="E26" i="2"/>
  <c r="E14" i="2"/>
  <c r="E23" i="2"/>
  <c r="E16" i="2"/>
  <c r="E20" i="2"/>
  <c r="E25" i="2"/>
  <c r="E13" i="2"/>
  <c r="E22" i="2"/>
  <c r="E18" i="2"/>
  <c r="D15" i="2"/>
  <c r="D19" i="2"/>
  <c r="D24" i="2"/>
  <c r="D17" i="2"/>
  <c r="D26" i="2"/>
  <c r="D18" i="2"/>
  <c r="D16" i="2"/>
  <c r="D20" i="2"/>
  <c r="D25" i="2"/>
  <c r="D13" i="2"/>
  <c r="D22" i="2"/>
  <c r="D14" i="2"/>
  <c r="D23" i="2"/>
  <c r="E76" i="2" l="1"/>
  <c r="E80" i="2"/>
  <c r="E85" i="2"/>
  <c r="E89" i="2"/>
  <c r="E77" i="2"/>
  <c r="E81" i="2"/>
  <c r="E86" i="2"/>
  <c r="E78" i="2"/>
  <c r="E82" i="2"/>
  <c r="E87" i="2"/>
  <c r="E79" i="2"/>
  <c r="E83" i="2"/>
  <c r="E57" i="2"/>
  <c r="E61" i="2"/>
  <c r="E66" i="2"/>
  <c r="E55" i="2"/>
  <c r="E68" i="2"/>
  <c r="E60" i="2"/>
  <c r="E65" i="2"/>
  <c r="E58" i="2"/>
  <c r="E62" i="2"/>
  <c r="E67" i="2"/>
  <c r="E59" i="2"/>
  <c r="E64" i="2"/>
  <c r="E56" i="2"/>
  <c r="E36" i="2"/>
  <c r="E40" i="2"/>
  <c r="E45" i="2"/>
  <c r="E41" i="2"/>
  <c r="E46" i="2"/>
  <c r="E34" i="2"/>
  <c r="E38" i="2"/>
  <c r="E43" i="2"/>
  <c r="E47" i="2"/>
  <c r="E35" i="2"/>
  <c r="E39" i="2"/>
  <c r="E44" i="2"/>
  <c r="E37" i="2"/>
  <c r="O28" i="1" l="1"/>
  <c r="O53" i="1"/>
  <c r="O50" i="1"/>
  <c r="O55" i="1"/>
  <c r="O60" i="1"/>
  <c r="O57" i="1"/>
  <c r="O58" i="1"/>
  <c r="O59" i="1"/>
  <c r="O62" i="1"/>
  <c r="O64" i="1"/>
  <c r="O56" i="1"/>
  <c r="O49" i="1"/>
  <c r="O51" i="1"/>
  <c r="O52" i="1"/>
  <c r="J57" i="2"/>
  <c r="J56" i="2"/>
  <c r="J59" i="2"/>
  <c r="J66" i="2"/>
  <c r="J60" i="2"/>
  <c r="J63" i="2"/>
  <c r="Q50" i="1"/>
  <c r="J61" i="2"/>
  <c r="J64" i="2"/>
  <c r="J55" i="2"/>
  <c r="Q49" i="1"/>
  <c r="Q51" i="1"/>
  <c r="J68" i="2"/>
  <c r="Q58" i="1"/>
  <c r="J65" i="2"/>
  <c r="Q52" i="1"/>
  <c r="Q53" i="1"/>
  <c r="J58" i="2"/>
  <c r="Q59" i="1"/>
  <c r="Q56" i="1"/>
  <c r="J67" i="2"/>
  <c r="Q62" i="1"/>
  <c r="Q55" i="1"/>
  <c r="Q60" i="1"/>
  <c r="Q57" i="1"/>
  <c r="J62" i="2"/>
  <c r="Q64" i="1"/>
  <c r="S50" i="1"/>
  <c r="K60" i="2"/>
  <c r="K61" i="2"/>
  <c r="K55" i="2"/>
  <c r="K66" i="2"/>
  <c r="S49" i="1"/>
  <c r="K58" i="2"/>
  <c r="S64" i="1"/>
  <c r="S53" i="1"/>
  <c r="K65" i="2"/>
  <c r="K62" i="2"/>
  <c r="S55" i="1"/>
  <c r="S57" i="1"/>
  <c r="K59" i="2"/>
  <c r="K67" i="2"/>
  <c r="K64" i="2"/>
  <c r="S60" i="1"/>
  <c r="K56" i="2"/>
  <c r="S58" i="1"/>
  <c r="S56" i="1"/>
  <c r="K63" i="2"/>
  <c r="S51" i="1"/>
  <c r="K68" i="2"/>
  <c r="S62" i="1"/>
  <c r="K57" i="2"/>
  <c r="S59" i="1"/>
  <c r="S52" i="1"/>
  <c r="L55" i="2"/>
  <c r="U49" i="1"/>
  <c r="U50" i="1"/>
  <c r="L63" i="2"/>
  <c r="U59" i="1"/>
  <c r="L68" i="2"/>
  <c r="L61" i="2"/>
  <c r="L60" i="2"/>
  <c r="U53" i="1"/>
  <c r="L58" i="2"/>
  <c r="U58" i="1"/>
  <c r="L67" i="2"/>
  <c r="U52" i="1"/>
  <c r="U56" i="1"/>
  <c r="U57" i="1"/>
  <c r="L62" i="2"/>
  <c r="U62" i="1"/>
  <c r="U51" i="1"/>
  <c r="L56" i="2"/>
  <c r="U60" i="1"/>
  <c r="L65" i="2"/>
  <c r="L57" i="2"/>
  <c r="L66" i="2"/>
  <c r="L59" i="2"/>
  <c r="U55" i="1"/>
  <c r="L64" i="2"/>
  <c r="U64" i="1"/>
  <c r="U71" i="1"/>
  <c r="U77" i="1"/>
  <c r="U74" i="1"/>
  <c r="L87" i="2"/>
  <c r="L80" i="2"/>
  <c r="U76" i="1"/>
  <c r="U73" i="1"/>
  <c r="L86" i="2"/>
  <c r="L82" i="2"/>
  <c r="L83" i="2"/>
  <c r="U72" i="1"/>
  <c r="L89" i="2"/>
  <c r="U83" i="1"/>
  <c r="U85" i="1"/>
  <c r="U78" i="1"/>
  <c r="U79" i="1"/>
  <c r="L84" i="2"/>
  <c r="U80" i="1"/>
  <c r="L77" i="2"/>
  <c r="U81" i="1"/>
  <c r="L79" i="2"/>
  <c r="L88" i="2"/>
  <c r="L81" i="2"/>
  <c r="L76" i="2"/>
  <c r="L85" i="2"/>
  <c r="U70" i="1"/>
  <c r="L78" i="2"/>
  <c r="S70" i="1"/>
  <c r="K82" i="2"/>
  <c r="K76" i="2"/>
  <c r="K84" i="2"/>
  <c r="K80" i="2"/>
  <c r="K81" i="2"/>
  <c r="K78" i="2"/>
  <c r="S77" i="1"/>
  <c r="S73" i="1"/>
  <c r="K89" i="2"/>
  <c r="S78" i="1"/>
  <c r="S74" i="1"/>
  <c r="K88" i="2"/>
  <c r="S71" i="1"/>
  <c r="S80" i="1"/>
  <c r="S76" i="1"/>
  <c r="K83" i="2"/>
  <c r="S72" i="1"/>
  <c r="K77" i="2"/>
  <c r="S81" i="1"/>
  <c r="S79" i="1"/>
  <c r="S83" i="1"/>
  <c r="K85" i="2"/>
  <c r="K79" i="2"/>
  <c r="S85" i="1"/>
  <c r="K87" i="2"/>
  <c r="K86" i="2"/>
  <c r="Q80" i="1"/>
  <c r="Q79" i="1"/>
  <c r="Q81" i="1"/>
  <c r="Q74" i="1"/>
  <c r="J87" i="2"/>
  <c r="J81" i="2"/>
  <c r="J88" i="2"/>
  <c r="Q83" i="1"/>
  <c r="Q70" i="1"/>
  <c r="Q72" i="1"/>
  <c r="J76" i="2"/>
  <c r="Q78" i="1"/>
  <c r="Q76" i="1"/>
  <c r="J80" i="2"/>
  <c r="Q71" i="1"/>
  <c r="J86" i="2"/>
  <c r="Q73" i="1"/>
  <c r="J83" i="2"/>
  <c r="J77" i="2"/>
  <c r="J78" i="2"/>
  <c r="J82" i="2"/>
  <c r="J85" i="2"/>
  <c r="Q77" i="1"/>
  <c r="Q85" i="1"/>
  <c r="J79" i="2"/>
  <c r="J84" i="2"/>
  <c r="J89" i="2"/>
  <c r="O83" i="1"/>
  <c r="O80" i="1"/>
  <c r="O74" i="1"/>
  <c r="O85" i="1"/>
  <c r="O79" i="1"/>
  <c r="O77" i="1"/>
  <c r="O70" i="1"/>
  <c r="O76" i="1"/>
  <c r="O73" i="1"/>
  <c r="O72" i="1"/>
  <c r="O81" i="1"/>
  <c r="O78" i="1"/>
  <c r="O71" i="1"/>
  <c r="U92" i="1"/>
  <c r="U94" i="1"/>
  <c r="U99" i="1"/>
  <c r="U98" i="1"/>
  <c r="U93" i="1"/>
  <c r="U95" i="1"/>
  <c r="U97" i="1"/>
  <c r="S97" i="1"/>
  <c r="S95" i="1"/>
  <c r="S99" i="1"/>
  <c r="S94" i="1"/>
  <c r="S98" i="1"/>
  <c r="S93" i="1"/>
  <c r="S92" i="1"/>
  <c r="Q95" i="1"/>
  <c r="Q92" i="1"/>
  <c r="Q97" i="1"/>
  <c r="Q93" i="1"/>
  <c r="Q94" i="1"/>
  <c r="Q98" i="1"/>
  <c r="Q99" i="1"/>
  <c r="O95" i="1"/>
  <c r="O94" i="1"/>
  <c r="O99" i="1"/>
  <c r="O98" i="1"/>
  <c r="O91" i="1"/>
  <c r="O93" i="1"/>
  <c r="O97" i="1"/>
  <c r="O92" i="1"/>
  <c r="I99" i="1"/>
  <c r="I92" i="1"/>
  <c r="I93" i="1"/>
  <c r="I95" i="1"/>
  <c r="I97" i="1"/>
  <c r="I94" i="1"/>
  <c r="I98" i="1"/>
  <c r="G97" i="1"/>
  <c r="G93" i="1"/>
  <c r="G95" i="1"/>
  <c r="G98" i="1"/>
  <c r="G92" i="1"/>
  <c r="G94" i="1"/>
  <c r="G99" i="1"/>
  <c r="E94" i="1"/>
  <c r="E98" i="1"/>
  <c r="E93" i="1"/>
  <c r="E99" i="1"/>
  <c r="E97" i="1"/>
  <c r="E95" i="1"/>
  <c r="E92" i="1"/>
  <c r="C92" i="1"/>
  <c r="C97" i="1"/>
  <c r="C99" i="1"/>
  <c r="C94" i="1"/>
  <c r="C95" i="1"/>
  <c r="C98" i="1"/>
  <c r="C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Mattias</author>
  </authors>
  <commentList>
    <comment ref="K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<sst xmlns="http://schemas.openxmlformats.org/spreadsheetml/2006/main" count="297" uniqueCount="53">
  <si>
    <t>75/65/20</t>
  </si>
  <si>
    <t>Längd</t>
  </si>
  <si>
    <t>(mm)</t>
  </si>
  <si>
    <r>
      <t xml:space="preserve">Avgiven effekt (W) vid </t>
    </r>
    <r>
      <rPr>
        <sz val="10"/>
        <rFont val="Times New Roman"/>
        <family val="1"/>
      </rPr>
      <t>Δ</t>
    </r>
    <r>
      <rPr>
        <sz val="10"/>
        <rFont val="Arial"/>
        <family val="2"/>
      </rPr>
      <t>T:</t>
    </r>
  </si>
  <si>
    <t xml:space="preserve"> </t>
  </si>
  <si>
    <t>Tilloppstemp.</t>
  </si>
  <si>
    <t>Returtemp.</t>
  </si>
  <si>
    <t>Rumstemp.</t>
  </si>
  <si>
    <t>Längd (mm)</t>
  </si>
  <si>
    <t xml:space="preserve">För att upprätthålla en ständig produktutveckling förbehåller Epecon sig rätten att ändra tekniska specifikationer utan föregående meddelande. </t>
  </si>
  <si>
    <t>Epecon reserverar sig för eventuella feltryck/felaktig data</t>
  </si>
  <si>
    <t>n-faktor</t>
  </si>
  <si>
    <t>Effekt (W)</t>
  </si>
  <si>
    <t>Djup</t>
  </si>
  <si>
    <t>H200</t>
  </si>
  <si>
    <t xml:space="preserve">                        Höjd 200mm</t>
  </si>
  <si>
    <t>H350</t>
  </si>
  <si>
    <t xml:space="preserve">                          Höjd 350mm</t>
  </si>
  <si>
    <t>H500</t>
  </si>
  <si>
    <t xml:space="preserve">                        Höjd 500mm</t>
  </si>
  <si>
    <t>H650</t>
  </si>
  <si>
    <t xml:space="preserve">                        Höjd 650mm</t>
  </si>
  <si>
    <t>Höjd 200</t>
  </si>
  <si>
    <t>Höjd 350</t>
  </si>
  <si>
    <t>Höjd 500</t>
  </si>
  <si>
    <t>Höjd 650</t>
  </si>
  <si>
    <t>Höjd 950</t>
  </si>
  <si>
    <t>H950</t>
  </si>
  <si>
    <t xml:space="preserve">                        Höjd 950mm</t>
  </si>
  <si>
    <t>STRADA</t>
  </si>
  <si>
    <t xml:space="preserve">                          Höjd 350mm TWIN</t>
  </si>
  <si>
    <t>H350 TWIN</t>
  </si>
  <si>
    <t>H500 TWIN</t>
  </si>
  <si>
    <t xml:space="preserve">                        Höjd 500mm TWIN</t>
  </si>
  <si>
    <t>H650 TWIN</t>
  </si>
  <si>
    <t xml:space="preserve">                        Höjd 650mm TWIN</t>
  </si>
  <si>
    <t>H950 TWIN</t>
  </si>
  <si>
    <t xml:space="preserve">                        Höjd 950mm TWIN</t>
  </si>
  <si>
    <t>T 168</t>
  </si>
  <si>
    <t>T 118</t>
  </si>
  <si>
    <t>T 218</t>
  </si>
  <si>
    <t>Värmepaket TWIN</t>
  </si>
  <si>
    <t>Värmepaket STANDARD</t>
  </si>
  <si>
    <t xml:space="preserve">                STRADA DBE  Höjd 350mm</t>
  </si>
  <si>
    <t xml:space="preserve">   </t>
  </si>
  <si>
    <t xml:space="preserve">                STRADA DBE  Höjd 500mm</t>
  </si>
  <si>
    <t xml:space="preserve">                STRADA DBE  Höjd 650mm</t>
  </si>
  <si>
    <t xml:space="preserve">                STRADA DBE  Höjd 950mm</t>
  </si>
  <si>
    <t xml:space="preserve">                STRADA DBE  Höjd 200mm</t>
  </si>
  <si>
    <t/>
  </si>
  <si>
    <t>Version: 2026-04</t>
  </si>
  <si>
    <t>Rev 2026-04</t>
  </si>
  <si>
    <t>Ta bort HE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</si>
</sst>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115">
    <xf numFmtId="0" fontId="0" fillId="0" borderId="0" xfId="0"/>
    <xf numFmtId="0" fontId="0" fillId="0" borderId="4" xfId="0" applyBorder="1"/>
    <xf numFmtId="1" fontId="0" fillId="0" borderId="6" xfId="0" applyNumberFormat="1" applyBorder="1"/>
    <xf numFmtId="1" fontId="0" fillId="0" borderId="0" xfId="0" applyNumberFormat="1"/>
    <xf numFmtId="0" fontId="3" fillId="0" borderId="0" xfId="0" applyFont="1" applyAlignment="1">
      <alignment horizontal="center" textRotation="90"/>
    </xf>
    <xf numFmtId="0" fontId="0" fillId="3" borderId="0" xfId="0" applyFill="1"/>
    <xf numFmtId="1" fontId="0" fillId="3" borderId="1" xfId="0" applyNumberFormat="1" applyFill="1" applyBorder="1"/>
    <xf numFmtId="0" fontId="0" fillId="0" borderId="3" xfId="0" applyBorder="1"/>
    <xf numFmtId="0" fontId="0" fillId="0" borderId="9" xfId="0" applyBorder="1"/>
    <xf numFmtId="1" fontId="0" fillId="0" borderId="11" xfId="0" applyNumberFormat="1" applyBorder="1"/>
    <xf numFmtId="0" fontId="8" fillId="0" borderId="0" xfId="0" applyFont="1"/>
    <xf numFmtId="0" fontId="5" fillId="0" borderId="16" xfId="0" applyFont="1" applyBorder="1" applyAlignment="1">
      <alignment vertical="center"/>
    </xf>
    <xf numFmtId="0" fontId="7" fillId="3" borderId="17" xfId="0" applyFont="1" applyFill="1" applyBorder="1" applyAlignment="1" applyProtection="1">
      <alignment horizontal="left" vertical="center"/>
      <protection locked="0"/>
    </xf>
    <xf numFmtId="1" fontId="5" fillId="0" borderId="16" xfId="0" applyNumberFormat="1" applyFont="1" applyBorder="1" applyAlignment="1">
      <alignment vertical="center"/>
    </xf>
    <xf numFmtId="3" fontId="0" fillId="0" borderId="3" xfId="0" applyNumberFormat="1" applyBorder="1" applyProtection="1">
      <protection hidden="1"/>
    </xf>
    <xf numFmtId="0" fontId="0" fillId="0" borderId="18" xfId="0" applyBorder="1"/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1" fontId="0" fillId="0" borderId="23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0" fillId="5" borderId="12" xfId="0" applyNumberFormat="1" applyFill="1" applyBorder="1"/>
    <xf numFmtId="164" fontId="0" fillId="5" borderId="6" xfId="0" applyNumberFormat="1" applyFill="1" applyBorder="1"/>
    <xf numFmtId="164" fontId="0" fillId="5" borderId="23" xfId="0" applyNumberFormat="1" applyFill="1" applyBorder="1"/>
    <xf numFmtId="1" fontId="0" fillId="0" borderId="1" xfId="0" applyNumberFormat="1" applyBorder="1"/>
    <xf numFmtId="1" fontId="0" fillId="0" borderId="5" xfId="0" applyNumberFormat="1" applyBorder="1"/>
    <xf numFmtId="1" fontId="5" fillId="0" borderId="0" xfId="0" applyNumberFormat="1" applyFont="1"/>
    <xf numFmtId="0" fontId="5" fillId="0" borderId="0" xfId="0" applyFont="1"/>
    <xf numFmtId="0" fontId="0" fillId="4" borderId="12" xfId="0" applyFill="1" applyBorder="1"/>
    <xf numFmtId="3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28" xfId="0" applyBorder="1"/>
    <xf numFmtId="0" fontId="0" fillId="0" borderId="29" xfId="0" applyBorder="1"/>
    <xf numFmtId="1" fontId="0" fillId="0" borderId="3" xfId="0" applyNumberFormat="1" applyBorder="1" applyProtection="1">
      <protection hidden="1"/>
    </xf>
    <xf numFmtId="0" fontId="3" fillId="0" borderId="30" xfId="0" applyFont="1" applyBorder="1" applyAlignment="1">
      <alignment horizontal="center" textRotation="90"/>
    </xf>
    <xf numFmtId="1" fontId="0" fillId="0" borderId="29" xfId="0" applyNumberFormat="1" applyBorder="1"/>
    <xf numFmtId="0" fontId="1" fillId="0" borderId="28" xfId="0" applyFont="1" applyBorder="1"/>
    <xf numFmtId="0" fontId="1" fillId="0" borderId="0" xfId="0" applyFont="1"/>
    <xf numFmtId="3" fontId="1" fillId="0" borderId="0" xfId="0" applyNumberFormat="1" applyFont="1" applyProtection="1">
      <protection hidden="1"/>
    </xf>
    <xf numFmtId="165" fontId="1" fillId="0" borderId="0" xfId="0" applyNumberFormat="1" applyFont="1" applyProtection="1">
      <protection hidden="1"/>
    </xf>
    <xf numFmtId="0" fontId="1" fillId="0" borderId="29" xfId="0" applyFont="1" applyBorder="1"/>
    <xf numFmtId="3" fontId="0" fillId="0" borderId="27" xfId="0" applyNumberFormat="1" applyBorder="1" applyProtection="1">
      <protection hidden="1"/>
    </xf>
    <xf numFmtId="1" fontId="0" fillId="0" borderId="27" xfId="0" applyNumberFormat="1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36" xfId="0" applyBorder="1"/>
    <xf numFmtId="0" fontId="0" fillId="0" borderId="20" xfId="0" applyBorder="1"/>
    <xf numFmtId="1" fontId="0" fillId="0" borderId="30" xfId="0" applyNumberFormat="1" applyBorder="1"/>
    <xf numFmtId="0" fontId="0" fillId="4" borderId="10" xfId="0" applyFill="1" applyBorder="1"/>
    <xf numFmtId="1" fontId="0" fillId="0" borderId="37" xfId="0" applyNumberFormat="1" applyBorder="1"/>
    <xf numFmtId="1" fontId="0" fillId="0" borderId="10" xfId="0" applyNumberFormat="1" applyBorder="1"/>
    <xf numFmtId="1" fontId="0" fillId="5" borderId="1" xfId="0" applyNumberFormat="1" applyFill="1" applyBorder="1"/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3" xfId="0" applyFill="1" applyBorder="1" applyProtection="1">
      <protection hidden="1"/>
    </xf>
    <xf numFmtId="0" fontId="5" fillId="4" borderId="32" xfId="0" applyFont="1" applyFill="1" applyBorder="1" applyAlignment="1" applyProtection="1">
      <alignment horizontal="center"/>
      <protection hidden="1"/>
    </xf>
    <xf numFmtId="1" fontId="5" fillId="4" borderId="31" xfId="0" applyNumberFormat="1" applyFont="1" applyFill="1" applyBorder="1" applyAlignment="1" applyProtection="1">
      <alignment horizontal="center"/>
      <protection hidden="1"/>
    </xf>
    <xf numFmtId="0" fontId="5" fillId="4" borderId="33" xfId="0" applyFont="1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5" fillId="4" borderId="3" xfId="0" applyFont="1" applyFill="1" applyBorder="1" applyProtection="1">
      <protection hidden="1"/>
    </xf>
    <xf numFmtId="1" fontId="1" fillId="0" borderId="3" xfId="0" applyNumberFormat="1" applyFont="1" applyBorder="1" applyAlignment="1" applyProtection="1">
      <alignment horizontal="right"/>
      <protection hidden="1"/>
    </xf>
    <xf numFmtId="0" fontId="0" fillId="4" borderId="27" xfId="0" applyFill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right"/>
      <protection hidden="1"/>
    </xf>
    <xf numFmtId="0" fontId="10" fillId="0" borderId="0" xfId="1" applyFont="1" applyProtection="1">
      <protection hidden="1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7" fillId="0" borderId="0" xfId="0" quotePrefix="1" applyFont="1" applyAlignment="1" applyProtection="1">
      <alignment horizontal="left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9" fillId="4" borderId="24" xfId="0" applyFont="1" applyFill="1" applyBorder="1" applyAlignment="1" applyProtection="1">
      <alignment horizontal="center"/>
      <protection hidden="1"/>
    </xf>
    <xf numFmtId="0" fontId="9" fillId="4" borderId="25" xfId="0" applyFont="1" applyFill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1" fontId="5" fillId="4" borderId="8" xfId="0" applyNumberFormat="1" applyFont="1" applyFill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38" xfId="0" applyBorder="1" applyProtection="1">
      <protection hidden="1"/>
    </xf>
    <xf numFmtId="0" fontId="5" fillId="4" borderId="24" xfId="0" applyFont="1" applyFill="1" applyBorder="1" applyAlignment="1" applyProtection="1">
      <alignment horizontal="center"/>
      <protection hidden="1"/>
    </xf>
    <xf numFmtId="0" fontId="5" fillId="0" borderId="25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1" fontId="5" fillId="4" borderId="24" xfId="0" applyNumberFormat="1" applyFont="1" applyFill="1" applyBorder="1" applyAlignment="1" applyProtection="1">
      <alignment horizontal="center"/>
      <protection hidden="1"/>
    </xf>
    <xf numFmtId="0" fontId="0" fillId="0" borderId="25" xfId="0" applyBorder="1" applyProtection="1"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34" xfId="0" applyFont="1" applyBorder="1" applyAlignment="1">
      <alignment horizontal="center" textRotation="90"/>
    </xf>
    <xf numFmtId="0" fontId="3" fillId="0" borderId="35" xfId="0" applyFont="1" applyBorder="1" applyAlignment="1">
      <alignment horizontal="center" textRotation="90"/>
    </xf>
    <xf numFmtId="0" fontId="3" fillId="0" borderId="40" xfId="0" applyFont="1" applyBorder="1" applyAlignment="1">
      <alignment horizontal="center" textRotation="90"/>
    </xf>
    <xf numFmtId="0" fontId="5" fillId="0" borderId="15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39" xfId="0" applyFont="1" applyBorder="1" applyAlignment="1">
      <alignment horizontal="center" textRotation="90"/>
    </xf>
    <xf numFmtId="0" fontId="3" fillId="0" borderId="20" xfId="0" applyFont="1" applyBorder="1" applyAlignment="1">
      <alignment horizontal="center" textRotation="90"/>
    </xf>
    <xf numFmtId="0" fontId="5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4" borderId="7" xfId="0" applyFont="1" applyFill="1" applyBorder="1" applyAlignment="1" applyProtection="1">
      <alignment horizontal="center"/>
      <protection hidden="1"/>
    </xf>
    <xf numFmtId="0" fontId="5" fillId="4" borderId="38" xfId="0" applyFont="1" applyFill="1" applyBorder="1" applyAlignment="1" applyProtection="1">
      <alignment horizontal="center"/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Standaard_Product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131445</xdr:colOff>
      <xdr:row>2</xdr:row>
      <xdr:rowOff>57279</xdr:rowOff>
    </xdr:from>
    <xdr:to>
      <xdr:col>11</xdr:col>
      <xdr:colOff>321944</xdr:colOff>
      <xdr:row>3</xdr:row>
      <xdr:rowOff>121200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5785" y="392559"/>
          <a:ext cx="1927859" cy="3534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10</xdr:col>
      <xdr:colOff>266700</xdr:colOff>
      <xdr:row>117</xdr:row>
      <xdr:rowOff>38100</xdr:rowOff>
    </xdr:to>
    <xdr:pic>
      <xdr:nvPicPr>
        <xdr:cNvPr id="6" name="Picture 2" descr="Sidfot EPE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135850"/>
          <a:ext cx="60674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7"/>
  <sheetViews>
    <sheetView showGridLines="0" tabSelected="1" topLeftCell="B1" zoomScaleNormal="100" workbookViewId="0">
      <pane ySplit="5" topLeftCell="A6" activePane="bottomLeft" state="frozen"/>
      <selection activeCell="B1" sqref="B1"/>
      <selection pane="bottomLeft" activeCell="D5" sqref="D5"/>
    </sheetView>
  </sheetViews>
  <sheetFormatPr defaultRowHeight="12.75" x14ac:dyDescent="0.2"/>
  <cols>
    <col min="1" max="1" width="5.42578125" hidden="1" customWidth="1"/>
    <col min="2" max="2" width="4.42578125" customWidth="1"/>
    <col min="3" max="6" width="12.7109375" customWidth="1"/>
    <col min="7" max="7" width="10.7109375" customWidth="1"/>
    <col min="8" max="8" width="12.7109375" customWidth="1"/>
    <col min="9" max="9" width="12.7109375" hidden="1" customWidth="1"/>
    <col min="10" max="12" width="12.7109375" customWidth="1"/>
    <col min="14" max="14" width="11.42578125" bestFit="1" customWidth="1"/>
    <col min="15" max="18" width="12.7109375" customWidth="1"/>
  </cols>
  <sheetData>
    <row r="1" spans="1:18" x14ac:dyDescent="0.2">
      <c r="J1" s="39" t="s">
        <v>50</v>
      </c>
    </row>
    <row r="3" spans="1:18" ht="23.25" x14ac:dyDescent="0.35">
      <c r="C3" s="10" t="s">
        <v>29</v>
      </c>
      <c r="D3" s="10"/>
      <c r="E3" s="10"/>
      <c r="F3" s="10"/>
    </row>
    <row r="4" spans="1:18" ht="13.5" thickBot="1" x14ac:dyDescent="0.25"/>
    <row r="5" spans="1:18" ht="24" customHeight="1" thickBot="1" x14ac:dyDescent="0.25">
      <c r="A5" s="15">
        <f>((((D5+F5)/2)-H5)/50)^1.28</f>
        <v>0.52003622913483072</v>
      </c>
      <c r="C5" s="11" t="s">
        <v>5</v>
      </c>
      <c r="D5" s="12">
        <v>55</v>
      </c>
      <c r="E5" s="13" t="s">
        <v>6</v>
      </c>
      <c r="F5" s="12">
        <v>45</v>
      </c>
      <c r="G5" s="13" t="s">
        <v>7</v>
      </c>
      <c r="H5" s="12">
        <v>20</v>
      </c>
    </row>
    <row r="6" spans="1:18" ht="15.75" x14ac:dyDescent="0.25">
      <c r="C6" s="53"/>
      <c r="D6" s="45"/>
      <c r="E6" s="71" t="s">
        <v>49</v>
      </c>
      <c r="F6" s="4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.75" x14ac:dyDescent="0.25">
      <c r="C7" s="56" t="s">
        <v>42</v>
      </c>
      <c r="D7" s="45"/>
      <c r="E7" s="54"/>
      <c r="F7" s="45"/>
      <c r="G7" s="55"/>
      <c r="H7" s="55"/>
      <c r="I7" s="55"/>
      <c r="J7" s="55"/>
      <c r="K7" s="55"/>
      <c r="L7" s="55"/>
      <c r="M7" s="55"/>
      <c r="N7" s="56"/>
      <c r="O7" s="55"/>
      <c r="P7" s="55"/>
    </row>
    <row r="8" spans="1:18" x14ac:dyDescent="0.2">
      <c r="C8" s="55"/>
      <c r="D8" s="45"/>
      <c r="E8" s="45"/>
      <c r="F8" s="4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8" ht="20.25" x14ac:dyDescent="0.3">
      <c r="C9" s="76" t="s">
        <v>22</v>
      </c>
      <c r="D9" s="77"/>
      <c r="E9" s="77"/>
      <c r="F9" s="78"/>
      <c r="G9" s="55"/>
      <c r="H9" s="55"/>
      <c r="I9" s="55"/>
      <c r="J9" s="55"/>
      <c r="K9" s="55"/>
      <c r="L9" s="55"/>
      <c r="M9" s="55"/>
      <c r="N9" s="94"/>
      <c r="O9" s="94"/>
      <c r="P9" s="94"/>
      <c r="Q9" s="94"/>
      <c r="R9" s="92"/>
    </row>
    <row r="10" spans="1:18" x14ac:dyDescent="0.2">
      <c r="C10" s="57"/>
      <c r="D10" s="111" t="s">
        <v>12</v>
      </c>
      <c r="E10" s="111"/>
      <c r="F10" s="112"/>
      <c r="G10" s="55"/>
      <c r="H10" s="55"/>
      <c r="I10" s="55"/>
      <c r="J10" s="55"/>
      <c r="K10" s="55"/>
      <c r="L10" s="55"/>
      <c r="M10" s="55"/>
      <c r="N10" s="55"/>
      <c r="O10" s="91"/>
      <c r="P10" s="92"/>
      <c r="Q10" s="92"/>
      <c r="R10" s="92"/>
    </row>
    <row r="11" spans="1:18" x14ac:dyDescent="0.2">
      <c r="C11" s="57"/>
      <c r="D11" s="113" t="s">
        <v>13</v>
      </c>
      <c r="E11" s="113"/>
      <c r="F11" s="114"/>
      <c r="G11" s="55"/>
      <c r="H11" s="55"/>
      <c r="I11" s="55"/>
      <c r="J11" s="55"/>
      <c r="K11" s="55"/>
      <c r="L11" s="55"/>
      <c r="M11" s="55"/>
      <c r="N11" s="55"/>
      <c r="O11" s="93"/>
      <c r="P11" s="93"/>
      <c r="Q11" s="93"/>
      <c r="R11" s="93"/>
    </row>
    <row r="12" spans="1:18" x14ac:dyDescent="0.2">
      <c r="C12" s="63" t="s">
        <v>8</v>
      </c>
      <c r="D12" s="59">
        <v>118</v>
      </c>
      <c r="E12" s="59">
        <v>168</v>
      </c>
      <c r="F12" s="60">
        <v>218</v>
      </c>
      <c r="G12" s="55"/>
      <c r="H12" s="55"/>
      <c r="I12" s="55"/>
      <c r="J12" s="55"/>
      <c r="K12" s="55"/>
      <c r="L12" s="55"/>
      <c r="M12" s="55"/>
      <c r="N12" s="73"/>
      <c r="O12" s="66"/>
      <c r="P12" s="72"/>
      <c r="Q12" s="72"/>
      <c r="R12" s="66"/>
    </row>
    <row r="13" spans="1:18" x14ac:dyDescent="0.2">
      <c r="C13" s="61">
        <v>500</v>
      </c>
      <c r="D13" s="43">
        <f>($C13/1000)*Blad1!$E$12*(((Strada!$D$5-Strada!$F$5)/(LN((Strada!$D$5-Strada!$H$5)/(Strada!$F$5-Strada!$H$5))))/49.8329)^Blad1!$F$12</f>
        <v>157.77627524167954</v>
      </c>
      <c r="E13" s="43">
        <f>($C13/1000)*Blad1!$G$12*(((Strada!$D$5-Strada!$F$5)/(LN((Strada!$D$5-Strada!$H$5)/(Strada!$F$5-Strada!$H$5))))/49.8329)^Blad1!$H$12</f>
        <v>263.23838883843001</v>
      </c>
      <c r="F13" s="44">
        <f>($C13/1000)*Blad1!$I$12*(((Strada!$D$5-Strada!$F$5)/(LN((Strada!$D$5-Strada!$H$5)/(Strada!$F$5-Strada!$H$5))))/49.8329)^Blad1!$J$12</f>
        <v>369.98276302795853</v>
      </c>
      <c r="G13" s="55"/>
      <c r="H13" s="55"/>
      <c r="I13" s="55"/>
      <c r="J13" s="55"/>
      <c r="K13" s="55"/>
      <c r="L13" s="55"/>
      <c r="M13" s="55"/>
      <c r="N13" s="66"/>
      <c r="O13" s="74"/>
      <c r="P13" s="75"/>
      <c r="Q13" s="75"/>
      <c r="R13" s="74"/>
    </row>
    <row r="14" spans="1:18" x14ac:dyDescent="0.2">
      <c r="C14" s="61">
        <v>600</v>
      </c>
      <c r="D14" s="14">
        <f>($C14/1000)*Blad1!$E$12*(((Strada!$D$5-Strada!$F$5)/(LN((Strada!$D$5-Strada!$H$5)/(Strada!$F$5-Strada!$H$5))))/49.8329)^Blad1!$F$12</f>
        <v>189.33153029001545</v>
      </c>
      <c r="E14" s="14">
        <f>($C14/1000)*Blad1!$G$12*(((Strada!$D$5-Strada!$F$5)/(LN((Strada!$D$5-Strada!$H$5)/(Strada!$F$5-Strada!$H$5))))/49.8329)^Blad1!$H$12</f>
        <v>315.88606660611606</v>
      </c>
      <c r="F14" s="35">
        <f>($C14/1000)*Blad1!$I$12*(((Strada!$D$5-Strada!$F$5)/(LN((Strada!$D$5-Strada!$H$5)/(Strada!$F$5-Strada!$H$5))))/49.8329)^Blad1!$J$12</f>
        <v>443.97931563355024</v>
      </c>
      <c r="G14" s="55"/>
      <c r="H14" s="55"/>
      <c r="I14" s="55"/>
      <c r="J14" s="55"/>
      <c r="K14" s="55"/>
      <c r="L14" s="55"/>
      <c r="M14" s="55"/>
      <c r="N14" s="66"/>
      <c r="O14" s="74"/>
      <c r="P14" s="67"/>
      <c r="Q14" s="67"/>
      <c r="R14" s="67"/>
    </row>
    <row r="15" spans="1:18" x14ac:dyDescent="0.2">
      <c r="C15" s="61">
        <v>700</v>
      </c>
      <c r="D15" s="14">
        <f>($C15/1000)*Blad1!$E$12*(((Strada!$D$5-Strada!$F$5)/(LN((Strada!$D$5-Strada!$H$5)/(Strada!$F$5-Strada!$H$5))))/49.8329)^Blad1!$F$12</f>
        <v>220.88678533835133</v>
      </c>
      <c r="E15" s="14">
        <f>($C15/1000)*Blad1!$G$12*(((Strada!$D$5-Strada!$F$5)/(LN((Strada!$D$5-Strada!$H$5)/(Strada!$F$5-Strada!$H$5))))/49.8329)^Blad1!$H$12</f>
        <v>368.53374437380205</v>
      </c>
      <c r="F15" s="35">
        <f>($C15/1000)*Blad1!$I$12*(((Strada!$D$5-Strada!$F$5)/(LN((Strada!$D$5-Strada!$H$5)/(Strada!$F$5-Strada!$H$5))))/49.8329)^Blad1!$J$12</f>
        <v>517.97586823914185</v>
      </c>
      <c r="G15" s="55"/>
      <c r="H15" s="55"/>
      <c r="I15" s="55"/>
      <c r="J15" s="55"/>
      <c r="K15" s="55"/>
      <c r="L15" s="55"/>
      <c r="M15" s="55"/>
      <c r="N15" s="66"/>
      <c r="O15" s="74"/>
      <c r="P15" s="67"/>
      <c r="Q15" s="67"/>
      <c r="R15" s="67"/>
    </row>
    <row r="16" spans="1:18" x14ac:dyDescent="0.2">
      <c r="C16" s="61">
        <v>800</v>
      </c>
      <c r="D16" s="14">
        <f>($C16/1000)*Blad1!$E$12*(((Strada!$D$5-Strada!$F$5)/(LN((Strada!$D$5-Strada!$H$5)/(Strada!$F$5-Strada!$H$5))))/49.8329)^Blad1!$F$12</f>
        <v>252.44204038668724</v>
      </c>
      <c r="E16" s="14">
        <f>($C16/1000)*Blad1!$G$12*(((Strada!$D$5-Strada!$F$5)/(LN((Strada!$D$5-Strada!$H$5)/(Strada!$F$5-Strada!$H$5))))/49.8329)^Blad1!$H$12</f>
        <v>421.18142214148804</v>
      </c>
      <c r="F16" s="35">
        <f>($C16/1000)*Blad1!$I$12*(((Strada!$D$5-Strada!$F$5)/(LN((Strada!$D$5-Strada!$H$5)/(Strada!$F$5-Strada!$H$5))))/49.8329)^Blad1!$J$12</f>
        <v>591.97242084473373</v>
      </c>
      <c r="G16" s="55"/>
      <c r="H16" s="55"/>
      <c r="I16" s="55"/>
      <c r="J16" s="55"/>
      <c r="K16" s="55"/>
      <c r="L16" s="55"/>
      <c r="M16" s="55"/>
      <c r="N16" s="66"/>
      <c r="O16" s="74"/>
      <c r="P16" s="67"/>
      <c r="Q16" s="67"/>
      <c r="R16" s="67"/>
    </row>
    <row r="17" spans="3:18" x14ac:dyDescent="0.2">
      <c r="C17" s="61">
        <v>900</v>
      </c>
      <c r="D17" s="14">
        <f>($C17/1000)*Blad1!$E$12*(((Strada!$D$5-Strada!$F$5)/(LN((Strada!$D$5-Strada!$H$5)/(Strada!$F$5-Strada!$H$5))))/49.8329)^Blad1!$F$12</f>
        <v>283.99729543502315</v>
      </c>
      <c r="E17" s="14">
        <f>($C17/1000)*Blad1!$G$12*(((Strada!$D$5-Strada!$F$5)/(LN((Strada!$D$5-Strada!$H$5)/(Strada!$F$5-Strada!$H$5))))/49.8329)^Blad1!$H$12</f>
        <v>473.82909990917409</v>
      </c>
      <c r="F17" s="35">
        <f>($C17/1000)*Blad1!$I$12*(((Strada!$D$5-Strada!$F$5)/(LN((Strada!$D$5-Strada!$H$5)/(Strada!$F$5-Strada!$H$5))))/49.8329)^Blad1!$J$12</f>
        <v>665.96897345032539</v>
      </c>
      <c r="G17" s="55"/>
      <c r="H17" s="55"/>
      <c r="I17" s="55"/>
      <c r="J17" s="55"/>
      <c r="K17" s="55"/>
      <c r="L17" s="55"/>
      <c r="M17" s="55"/>
      <c r="N17" s="66"/>
      <c r="O17" s="74"/>
      <c r="P17" s="67"/>
      <c r="Q17" s="67"/>
      <c r="R17" s="67"/>
    </row>
    <row r="18" spans="3:18" x14ac:dyDescent="0.2">
      <c r="C18" s="61">
        <v>1000</v>
      </c>
      <c r="D18" s="14">
        <f>($C18/1000)*Blad1!$E$12*(((Strada!$D$5-Strada!$F$5)/(LN((Strada!$D$5-Strada!$H$5)/(Strada!$F$5-Strada!$H$5))))/49.8329)^Blad1!$F$12</f>
        <v>315.55255048335908</v>
      </c>
      <c r="E18" s="14">
        <f>($C18/1000)*Blad1!$G$12*(((Strada!$D$5-Strada!$F$5)/(LN((Strada!$D$5-Strada!$H$5)/(Strada!$F$5-Strada!$H$5))))/49.8329)^Blad1!$H$12</f>
        <v>526.47677767686002</v>
      </c>
      <c r="F18" s="35">
        <f>($C18/1000)*Blad1!$I$12*(((Strada!$D$5-Strada!$F$5)/(LN((Strada!$D$5-Strada!$H$5)/(Strada!$F$5-Strada!$H$5))))/49.8329)^Blad1!$J$12</f>
        <v>739.96552605591705</v>
      </c>
      <c r="G18" s="55"/>
      <c r="H18" s="55"/>
      <c r="I18" s="55"/>
      <c r="J18" s="55"/>
      <c r="K18" s="55"/>
      <c r="L18" s="55"/>
      <c r="M18" s="55"/>
      <c r="N18" s="66"/>
      <c r="O18" s="74"/>
      <c r="P18" s="67"/>
      <c r="Q18" s="67"/>
      <c r="R18" s="67"/>
    </row>
    <row r="19" spans="3:18" x14ac:dyDescent="0.2">
      <c r="C19" s="61">
        <v>1100</v>
      </c>
      <c r="D19" s="14">
        <f>($C19/1000)*Blad1!$E$12*(((Strada!$D$5-Strada!$F$5)/(LN((Strada!$D$5-Strada!$H$5)/(Strada!$F$5-Strada!$H$5))))/49.8329)^Blad1!$F$12</f>
        <v>347.10780553169502</v>
      </c>
      <c r="E19" s="14">
        <f>($C19/1000)*Blad1!$G$12*(((Strada!$D$5-Strada!$F$5)/(LN((Strada!$D$5-Strada!$H$5)/(Strada!$F$5-Strada!$H$5))))/49.8329)^Blad1!$H$12</f>
        <v>579.12445544454613</v>
      </c>
      <c r="F19" s="35">
        <f>($C19/1000)*Blad1!$I$12*(((Strada!$D$5-Strada!$F$5)/(LN((Strada!$D$5-Strada!$H$5)/(Strada!$F$5-Strada!$H$5))))/49.8329)^Blad1!$J$12</f>
        <v>813.96207866150883</v>
      </c>
      <c r="G19" s="55"/>
      <c r="H19" s="55"/>
      <c r="I19" s="55"/>
      <c r="J19" s="55"/>
      <c r="K19" s="55"/>
      <c r="L19" s="55"/>
      <c r="M19" s="55"/>
      <c r="N19" s="66"/>
      <c r="O19" s="74"/>
      <c r="P19" s="67"/>
      <c r="Q19" s="67"/>
      <c r="R19" s="67"/>
    </row>
    <row r="20" spans="3:18" x14ac:dyDescent="0.2">
      <c r="C20" s="61">
        <v>1200</v>
      </c>
      <c r="D20" s="14">
        <f>($C20/1000)*Blad1!$E$12*(((Strada!$D$5-Strada!$F$5)/(LN((Strada!$D$5-Strada!$H$5)/(Strada!$F$5-Strada!$H$5))))/49.8329)^Blad1!$F$12</f>
        <v>378.6630605800309</v>
      </c>
      <c r="E20" s="14">
        <f>($C20/1000)*Blad1!$G$12*(((Strada!$D$5-Strada!$F$5)/(LN((Strada!$D$5-Strada!$H$5)/(Strada!$F$5-Strada!$H$5))))/49.8329)^Blad1!$H$12</f>
        <v>631.77213321223212</v>
      </c>
      <c r="F20" s="35">
        <f>($C20/1000)*Blad1!$I$12*(((Strada!$D$5-Strada!$F$5)/(LN((Strada!$D$5-Strada!$H$5)/(Strada!$F$5-Strada!$H$5))))/49.8329)^Blad1!$J$12</f>
        <v>887.95863126710049</v>
      </c>
      <c r="G20" s="55"/>
      <c r="H20" s="55"/>
      <c r="I20" s="55"/>
      <c r="J20" s="55"/>
      <c r="K20" s="55"/>
      <c r="L20" s="55"/>
      <c r="M20" s="55"/>
      <c r="N20" s="66"/>
      <c r="O20" s="74"/>
      <c r="P20" s="67"/>
      <c r="Q20" s="67"/>
      <c r="R20" s="67"/>
    </row>
    <row r="21" spans="3:18" x14ac:dyDescent="0.2">
      <c r="C21" s="61">
        <v>1400</v>
      </c>
      <c r="D21" s="14">
        <f>($C21/1000)*Blad1!$E$12*(((Strada!$D$5-Strada!$F$5)/(LN((Strada!$D$5-Strada!$H$5)/(Strada!$F$5-Strada!$H$5))))/49.8329)^Blad1!$F$12</f>
        <v>441.77357067670266</v>
      </c>
      <c r="E21" s="14">
        <f>($C21/1000)*Blad1!$G$12*(((Strada!$D$5-Strada!$F$5)/(LN((Strada!$D$5-Strada!$H$5)/(Strada!$F$5-Strada!$H$5))))/49.8329)^Blad1!$H$12</f>
        <v>737.0674887476041</v>
      </c>
      <c r="F21" s="35">
        <f>($C21/1000)*Blad1!$I$12*(((Strada!$D$5-Strada!$F$5)/(LN((Strada!$D$5-Strada!$H$5)/(Strada!$F$5-Strada!$H$5))))/49.8329)^Blad1!$J$12</f>
        <v>1035.9517364782837</v>
      </c>
      <c r="G21" s="55"/>
      <c r="H21" s="55"/>
      <c r="I21" s="55"/>
      <c r="J21" s="55"/>
      <c r="K21" s="55"/>
      <c r="L21" s="55"/>
      <c r="M21" s="55"/>
      <c r="N21" s="66"/>
      <c r="O21" s="74"/>
      <c r="P21" s="67"/>
      <c r="Q21" s="67"/>
      <c r="R21" s="67"/>
    </row>
    <row r="22" spans="3:18" x14ac:dyDescent="0.2">
      <c r="C22" s="61">
        <v>1600</v>
      </c>
      <c r="D22" s="14">
        <f>($C22/1000)*Blad1!$E$12*(((Strada!$D$5-Strada!$F$5)/(LN((Strada!$D$5-Strada!$H$5)/(Strada!$F$5-Strada!$H$5))))/49.8329)^Blad1!$F$12</f>
        <v>504.88408077337448</v>
      </c>
      <c r="E22" s="14">
        <f>($C22/1000)*Blad1!$G$12*(((Strada!$D$5-Strada!$F$5)/(LN((Strada!$D$5-Strada!$H$5)/(Strada!$F$5-Strada!$H$5))))/49.8329)^Blad1!$H$12</f>
        <v>842.36284428297608</v>
      </c>
      <c r="F22" s="35">
        <f>($C22/1000)*Blad1!$I$12*(((Strada!$D$5-Strada!$F$5)/(LN((Strada!$D$5-Strada!$H$5)/(Strada!$F$5-Strada!$H$5))))/49.8329)^Blad1!$J$12</f>
        <v>1183.9448416894675</v>
      </c>
      <c r="G22" s="55"/>
      <c r="H22" s="55"/>
      <c r="I22" s="55"/>
      <c r="J22" s="55"/>
      <c r="K22" s="55"/>
      <c r="L22" s="55"/>
      <c r="M22" s="55"/>
      <c r="N22" s="66"/>
      <c r="O22" s="74"/>
      <c r="P22" s="67"/>
      <c r="Q22" s="67"/>
      <c r="R22" s="67"/>
    </row>
    <row r="23" spans="3:18" x14ac:dyDescent="0.2">
      <c r="C23" s="61">
        <v>1800</v>
      </c>
      <c r="D23" s="14">
        <f>($C23/1000)*Blad1!$E$12*(((Strada!$D$5-Strada!$F$5)/(LN((Strada!$D$5-Strada!$H$5)/(Strada!$F$5-Strada!$H$5))))/49.8329)^Blad1!$F$12</f>
        <v>567.9945908700463</v>
      </c>
      <c r="E23" s="14">
        <f>($C23/1000)*Blad1!$G$12*(((Strada!$D$5-Strada!$F$5)/(LN((Strada!$D$5-Strada!$H$5)/(Strada!$F$5-Strada!$H$5))))/49.8329)^Blad1!$H$12</f>
        <v>947.65819981834818</v>
      </c>
      <c r="F23" s="35">
        <f>($C23/1000)*Blad1!$I$12*(((Strada!$D$5-Strada!$F$5)/(LN((Strada!$D$5-Strada!$H$5)/(Strada!$F$5-Strada!$H$5))))/49.8329)^Blad1!$J$12</f>
        <v>1331.9379469006508</v>
      </c>
      <c r="G23" s="55"/>
      <c r="H23" s="55"/>
      <c r="I23" s="55"/>
      <c r="J23" s="55"/>
      <c r="K23" s="55"/>
      <c r="L23" s="55"/>
      <c r="M23" s="55"/>
      <c r="N23" s="66"/>
      <c r="O23" s="74"/>
      <c r="P23" s="67"/>
      <c r="Q23" s="67"/>
      <c r="R23" s="67"/>
    </row>
    <row r="24" spans="3:18" x14ac:dyDescent="0.2">
      <c r="C24" s="61">
        <v>2000</v>
      </c>
      <c r="D24" s="14">
        <f>($C24/1000)*Blad1!$E$12*(((Strada!$D$5-Strada!$F$5)/(LN((Strada!$D$5-Strada!$H$5)/(Strada!$F$5-Strada!$H$5))))/49.8329)^Blad1!$F$12</f>
        <v>631.10510096671817</v>
      </c>
      <c r="E24" s="14">
        <f>($C24/1000)*Blad1!$G$12*(((Strada!$D$5-Strada!$F$5)/(LN((Strada!$D$5-Strada!$H$5)/(Strada!$F$5-Strada!$H$5))))/49.8329)^Blad1!$H$12</f>
        <v>1052.95355535372</v>
      </c>
      <c r="F24" s="35">
        <f>($C24/1000)*Blad1!$I$12*(((Strada!$D$5-Strada!$F$5)/(LN((Strada!$D$5-Strada!$H$5)/(Strada!$F$5-Strada!$H$5))))/49.8329)^Blad1!$J$12</f>
        <v>1479.9310521118341</v>
      </c>
      <c r="G24" s="55"/>
      <c r="H24" s="55"/>
      <c r="I24" s="55"/>
      <c r="J24" s="55"/>
      <c r="K24" s="55"/>
      <c r="L24" s="55"/>
      <c r="M24" s="55"/>
      <c r="N24" s="66"/>
      <c r="O24" s="74"/>
      <c r="P24" s="67"/>
      <c r="Q24" s="67"/>
      <c r="R24" s="67"/>
    </row>
    <row r="25" spans="3:18" x14ac:dyDescent="0.2">
      <c r="C25" s="61">
        <v>2400</v>
      </c>
      <c r="D25" s="14">
        <f>($C25/1000)*Blad1!$E$12*(((Strada!$D$5-Strada!$F$5)/(LN((Strada!$D$5-Strada!$H$5)/(Strada!$F$5-Strada!$H$5))))/49.8329)^Blad1!$F$12</f>
        <v>757.3261211600618</v>
      </c>
      <c r="E25" s="14">
        <f>($C25/1000)*Blad1!$G$12*(((Strada!$D$5-Strada!$F$5)/(LN((Strada!$D$5-Strada!$H$5)/(Strada!$F$5-Strada!$H$5))))/49.8329)^Blad1!$H$12</f>
        <v>1263.5442664244642</v>
      </c>
      <c r="F25" s="35">
        <f>($C25/1000)*Blad1!$I$12*(((Strada!$D$5-Strada!$F$5)/(LN((Strada!$D$5-Strada!$H$5)/(Strada!$F$5-Strada!$H$5))))/49.8329)^Blad1!$J$12</f>
        <v>1775.917262534201</v>
      </c>
      <c r="G25" s="55"/>
      <c r="H25" s="55"/>
      <c r="I25" s="55"/>
      <c r="J25" s="55"/>
      <c r="K25" s="55"/>
      <c r="L25" s="55"/>
      <c r="M25" s="55"/>
      <c r="N25" s="66"/>
      <c r="O25" s="74"/>
      <c r="P25" s="67"/>
      <c r="Q25" s="67"/>
      <c r="R25" s="67"/>
    </row>
    <row r="26" spans="3:18" x14ac:dyDescent="0.2">
      <c r="C26" s="61">
        <v>2800</v>
      </c>
      <c r="D26" s="14">
        <f>($C26/1000)*Blad1!$E$12*(((Strada!$D$5-Strada!$F$5)/(LN((Strada!$D$5-Strada!$H$5)/(Strada!$F$5-Strada!$H$5))))/49.8329)^Blad1!$F$12</f>
        <v>883.54714135340532</v>
      </c>
      <c r="E26" s="14">
        <f>($C26/1000)*Blad1!$G$12*(((Strada!$D$5-Strada!$F$5)/(LN((Strada!$D$5-Strada!$H$5)/(Strada!$F$5-Strada!$H$5))))/49.8329)^Blad1!$H$12</f>
        <v>1474.1349774952082</v>
      </c>
      <c r="F26" s="35">
        <f>($C26/1000)*Blad1!$I$12*(((Strada!$D$5-Strada!$F$5)/(LN((Strada!$D$5-Strada!$H$5)/(Strada!$F$5-Strada!$H$5))))/49.8329)^Blad1!$J$12</f>
        <v>2071.9034729565674</v>
      </c>
      <c r="G26" s="55"/>
      <c r="H26" s="55"/>
      <c r="I26" s="55"/>
      <c r="J26" s="55"/>
      <c r="K26" s="55"/>
      <c r="L26" s="55"/>
      <c r="M26" s="55"/>
      <c r="N26" s="66"/>
      <c r="O26" s="74"/>
      <c r="P26" s="67"/>
      <c r="Q26" s="67"/>
      <c r="R26" s="67"/>
    </row>
    <row r="27" spans="3:18" x14ac:dyDescent="0.2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3:18" ht="15.75" x14ac:dyDescent="0.25">
      <c r="C28" s="56" t="s">
        <v>42</v>
      </c>
      <c r="D28" s="55"/>
      <c r="E28" s="55"/>
      <c r="F28" s="55"/>
      <c r="G28" s="55"/>
      <c r="H28" s="56" t="s">
        <v>41</v>
      </c>
      <c r="I28" s="55"/>
      <c r="J28" s="62"/>
      <c r="K28" s="55"/>
      <c r="L28" s="55"/>
      <c r="M28" s="55"/>
      <c r="N28" s="56"/>
      <c r="O28" s="55"/>
      <c r="P28" s="55"/>
    </row>
    <row r="29" spans="3:18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3:18" ht="20.25" x14ac:dyDescent="0.3">
      <c r="C30" s="76" t="s">
        <v>23</v>
      </c>
      <c r="D30" s="77"/>
      <c r="E30" s="77"/>
      <c r="F30" s="78"/>
      <c r="G30" s="55"/>
      <c r="H30" s="76" t="s">
        <v>23</v>
      </c>
      <c r="I30" s="77"/>
      <c r="J30" s="77"/>
      <c r="K30" s="77"/>
      <c r="L30" s="78"/>
      <c r="M30" s="55"/>
      <c r="N30" s="94"/>
      <c r="O30" s="94"/>
      <c r="P30" s="94"/>
      <c r="Q30" s="94"/>
      <c r="R30" s="92"/>
    </row>
    <row r="31" spans="3:18" x14ac:dyDescent="0.2">
      <c r="C31" s="57"/>
      <c r="D31" s="111" t="s">
        <v>12</v>
      </c>
      <c r="E31" s="111"/>
      <c r="F31" s="112"/>
      <c r="G31" s="55"/>
      <c r="H31" s="57"/>
      <c r="I31" s="79" t="s">
        <v>12</v>
      </c>
      <c r="J31" s="80"/>
      <c r="K31" s="80"/>
      <c r="L31" s="81"/>
      <c r="M31" s="55"/>
      <c r="N31" s="55"/>
      <c r="O31" s="91"/>
      <c r="P31" s="92"/>
      <c r="Q31" s="92"/>
      <c r="R31" s="92"/>
    </row>
    <row r="32" spans="3:18" x14ac:dyDescent="0.2">
      <c r="C32" s="57"/>
      <c r="D32" s="113" t="s">
        <v>13</v>
      </c>
      <c r="E32" s="113"/>
      <c r="F32" s="114"/>
      <c r="G32" s="55"/>
      <c r="H32" s="57"/>
      <c r="I32" s="82" t="s">
        <v>13</v>
      </c>
      <c r="J32" s="83"/>
      <c r="K32" s="83"/>
      <c r="L32" s="84"/>
      <c r="M32" s="55"/>
      <c r="N32" s="55"/>
      <c r="O32" s="93"/>
      <c r="P32" s="93"/>
      <c r="Q32" s="93"/>
      <c r="R32" s="93"/>
    </row>
    <row r="33" spans="3:18" x14ac:dyDescent="0.2">
      <c r="C33" s="63" t="s">
        <v>8</v>
      </c>
      <c r="D33" s="59">
        <v>118</v>
      </c>
      <c r="E33" s="59">
        <v>168</v>
      </c>
      <c r="F33" s="60">
        <v>218</v>
      </c>
      <c r="G33" s="55"/>
      <c r="H33" s="63" t="s">
        <v>8</v>
      </c>
      <c r="I33" s="58">
        <v>85</v>
      </c>
      <c r="J33" s="59" t="s">
        <v>39</v>
      </c>
      <c r="K33" s="59" t="s">
        <v>38</v>
      </c>
      <c r="L33" s="60" t="s">
        <v>40</v>
      </c>
      <c r="M33" s="55"/>
      <c r="N33" s="73"/>
      <c r="O33" s="66"/>
      <c r="P33" s="72"/>
      <c r="Q33" s="72"/>
      <c r="R33" s="66"/>
    </row>
    <row r="34" spans="3:18" x14ac:dyDescent="0.2">
      <c r="C34" s="61">
        <v>500</v>
      </c>
      <c r="D34" s="43">
        <f>($C34/1000)*Blad1!$E$33*(((Strada!$D$5-Strada!$F$5)/(LN((Strada!$D$5-Strada!$H$5)/(Strada!$F$5-Strada!$H$5))))/49.8329)^Blad1!$F$33</f>
        <v>217.8809455382879</v>
      </c>
      <c r="E34" s="43">
        <f>($C34/1000)*Blad1!$G$33*(((Strada!$D$5-Strada!$F$5)/(LN((Strada!$D$5-Strada!$H$5)/(Strada!$F$5-Strada!$H$5))))/49.8329)^Blad1!$H$33</f>
        <v>358.32774620273614</v>
      </c>
      <c r="F34" s="44">
        <f>($C34/1000)*Blad1!$I$33*(((Strada!$D$5-Strada!$F$5)/(LN((Strada!$D$5-Strada!$H$5)/(Strada!$F$5-Strada!$H$5))))/49.8329)^Blad1!$J$33</f>
        <v>502.14636542696354</v>
      </c>
      <c r="G34" s="55"/>
      <c r="H34" s="61">
        <v>500</v>
      </c>
      <c r="I34" s="64">
        <f>($C34/1000)*Blad1!$C$33*(((Strada!$D$5-Strada!$F$5)/(LN((Strada!$D$5-Strada!$H$5)/(Strada!$F$5-Strada!$H$5))))/49.8329)^Blad1!$D$33</f>
        <v>192.27233402895996</v>
      </c>
      <c r="J34" s="43">
        <f>($C34/1000)*Blad1!$Q$33*(((Strada!$D$5-Strada!$F$5)/(LN((Strada!$D$5-Strada!$H$5)/(Strada!$F$5-Strada!$H$5))))/49.8329)^Blad1!$R$33</f>
        <v>284.0998556388343</v>
      </c>
      <c r="K34" s="43">
        <f>($C34/1000)*Blad1!$S$33*(((Strada!$D$5-Strada!$F$5)/(LN((Strada!$D$5-Strada!$H$5)/(Strada!$F$5-Strada!$H$5))))/49.8329)^Blad1!$T$33</f>
        <v>374.8998201294919</v>
      </c>
      <c r="L34" s="44">
        <f>($C34/1000)*Blad1!$U$33*(((Strada!$D$5-Strada!$F$5)/(LN((Strada!$D$5-Strada!$H$5)/(Strada!$F$5-Strada!$H$5))))/49.8329)^Blad1!$V$33</f>
        <v>493.9260408086833</v>
      </c>
      <c r="M34" s="55"/>
      <c r="N34" s="66"/>
      <c r="O34" s="74"/>
      <c r="P34" s="75"/>
      <c r="Q34" s="75"/>
      <c r="R34" s="74"/>
    </row>
    <row r="35" spans="3:18" x14ac:dyDescent="0.2">
      <c r="C35" s="61">
        <v>600</v>
      </c>
      <c r="D35" s="14">
        <f>($C35/1000)*Blad1!$E$33*(((Strada!$D$5-Strada!$F$5)/(LN((Strada!$D$5-Strada!$H$5)/(Strada!$F$5-Strada!$H$5))))/49.8329)^Blad1!$F$33</f>
        <v>261.45713464594547</v>
      </c>
      <c r="E35" s="14">
        <f>($C35/1000)*Blad1!$G$33*(((Strada!$D$5-Strada!$F$5)/(LN((Strada!$D$5-Strada!$H$5)/(Strada!$F$5-Strada!$H$5))))/49.8329)^Blad1!$H$33</f>
        <v>429.99329544328339</v>
      </c>
      <c r="F35" s="35">
        <f>($C35/1000)*Blad1!$I$33*(((Strada!$D$5-Strada!$F$5)/(LN((Strada!$D$5-Strada!$H$5)/(Strada!$F$5-Strada!$H$5))))/49.8329)^Blad1!$J$33</f>
        <v>602.57563851235625</v>
      </c>
      <c r="G35" s="55"/>
      <c r="H35" s="61">
        <v>600</v>
      </c>
      <c r="I35" s="64">
        <f>($C35/1000)*Blad1!$C$33*(((Strada!$D$5-Strada!$F$5)/(LN((Strada!$D$5-Strada!$H$5)/(Strada!$F$5-Strada!$H$5))))/49.8329)^Blad1!$D$33</f>
        <v>230.72680083475194</v>
      </c>
      <c r="J35" s="43">
        <f>($C35/1000)*Blad1!$Q$33*(((Strada!$D$5-Strada!$F$5)/(LN((Strada!$D$5-Strada!$H$5)/(Strada!$F$5-Strada!$H$5))))/49.8329)^Blad1!$R$33</f>
        <v>340.91982676660115</v>
      </c>
      <c r="K35" s="43">
        <f>($C35/1000)*Blad1!$S$33*(((Strada!$D$5-Strada!$F$5)/(LN((Strada!$D$5-Strada!$H$5)/(Strada!$F$5-Strada!$H$5))))/49.8329)^Blad1!$T$33</f>
        <v>449.87978415539021</v>
      </c>
      <c r="L35" s="44">
        <f>($C35/1000)*Blad1!$U$33*(((Strada!$D$5-Strada!$F$5)/(LN((Strada!$D$5-Strada!$H$5)/(Strada!$F$5-Strada!$H$5))))/49.8329)^Blad1!$V$33</f>
        <v>592.71124897041989</v>
      </c>
      <c r="M35" s="55"/>
      <c r="N35" s="66"/>
      <c r="O35" s="67"/>
      <c r="P35" s="67"/>
      <c r="Q35" s="67"/>
      <c r="R35" s="67"/>
    </row>
    <row r="36" spans="3:18" x14ac:dyDescent="0.2">
      <c r="C36" s="61">
        <v>700</v>
      </c>
      <c r="D36" s="14">
        <f>($C36/1000)*Blad1!$E$33*(((Strada!$D$5-Strada!$F$5)/(LN((Strada!$D$5-Strada!$H$5)/(Strada!$F$5-Strada!$H$5))))/49.8329)^Blad1!$F$33</f>
        <v>305.03332375360299</v>
      </c>
      <c r="E36" s="14">
        <f>($C36/1000)*Blad1!$G$33*(((Strada!$D$5-Strada!$F$5)/(LN((Strada!$D$5-Strada!$H$5)/(Strada!$F$5-Strada!$H$5))))/49.8329)^Blad1!$H$33</f>
        <v>501.65884468383058</v>
      </c>
      <c r="F36" s="35">
        <f>($C36/1000)*Blad1!$I$33*(((Strada!$D$5-Strada!$F$5)/(LN((Strada!$D$5-Strada!$H$5)/(Strada!$F$5-Strada!$H$5))))/49.8329)^Blad1!$J$33</f>
        <v>703.00491159774901</v>
      </c>
      <c r="G36" s="55"/>
      <c r="H36" s="61">
        <v>700</v>
      </c>
      <c r="I36" s="64">
        <f>($C36/1000)*Blad1!$C$33*(((Strada!$D$5-Strada!$F$5)/(LN((Strada!$D$5-Strada!$H$5)/(Strada!$F$5-Strada!$H$5))))/49.8329)^Blad1!$D$33</f>
        <v>269.18126764054392</v>
      </c>
      <c r="J36" s="43">
        <f>($C36/1000)*Blad1!$Q$33*(((Strada!$D$5-Strada!$F$5)/(LN((Strada!$D$5-Strada!$H$5)/(Strada!$F$5-Strada!$H$5))))/49.8329)^Blad1!$R$33</f>
        <v>397.73979789436794</v>
      </c>
      <c r="K36" s="43">
        <f>($C36/1000)*Blad1!$S$33*(((Strada!$D$5-Strada!$F$5)/(LN((Strada!$D$5-Strada!$H$5)/(Strada!$F$5-Strada!$H$5))))/49.8329)^Blad1!$T$33</f>
        <v>524.85974818128864</v>
      </c>
      <c r="L36" s="44">
        <f>($C36/1000)*Blad1!$U$33*(((Strada!$D$5-Strada!$F$5)/(LN((Strada!$D$5-Strada!$H$5)/(Strada!$F$5-Strada!$H$5))))/49.8329)^Blad1!$V$33</f>
        <v>691.49645713215659</v>
      </c>
      <c r="M36" s="55"/>
      <c r="N36" s="66"/>
      <c r="O36" s="67"/>
      <c r="P36" s="67"/>
      <c r="Q36" s="67"/>
      <c r="R36" s="67"/>
    </row>
    <row r="37" spans="3:18" x14ac:dyDescent="0.2">
      <c r="C37" s="61">
        <v>800</v>
      </c>
      <c r="D37" s="14">
        <f>($C37/1000)*Blad1!$E$33*(((Strada!$D$5-Strada!$F$5)/(LN((Strada!$D$5-Strada!$H$5)/(Strada!$F$5-Strada!$H$5))))/49.8329)^Blad1!$F$33</f>
        <v>348.60951286126067</v>
      </c>
      <c r="E37" s="14">
        <f>($C37/1000)*Blad1!$G$33*(((Strada!$D$5-Strada!$F$5)/(LN((Strada!$D$5-Strada!$H$5)/(Strada!$F$5-Strada!$H$5))))/49.8329)^Blad1!$H$33</f>
        <v>573.32439392437777</v>
      </c>
      <c r="F37" s="35">
        <f>($C37/1000)*Blad1!$I$33*(((Strada!$D$5-Strada!$F$5)/(LN((Strada!$D$5-Strada!$H$5)/(Strada!$F$5-Strada!$H$5))))/49.8329)^Blad1!$J$33</f>
        <v>803.43418468314167</v>
      </c>
      <c r="G37" s="55"/>
      <c r="H37" s="61">
        <v>800</v>
      </c>
      <c r="I37" s="64">
        <f>($C37/1000)*Blad1!$C$33*(((Strada!$D$5-Strada!$F$5)/(LN((Strada!$D$5-Strada!$H$5)/(Strada!$F$5-Strada!$H$5))))/49.8329)^Blad1!$D$33</f>
        <v>307.63573444633596</v>
      </c>
      <c r="J37" s="43">
        <f>($C37/1000)*Blad1!$Q$33*(((Strada!$D$5-Strada!$F$5)/(LN((Strada!$D$5-Strada!$H$5)/(Strada!$F$5-Strada!$H$5))))/49.8329)^Blad1!$R$33</f>
        <v>454.5597690221349</v>
      </c>
      <c r="K37" s="43">
        <f>($C37/1000)*Blad1!$S$33*(((Strada!$D$5-Strada!$F$5)/(LN((Strada!$D$5-Strada!$H$5)/(Strada!$F$5-Strada!$H$5))))/49.8329)^Blad1!$T$33</f>
        <v>599.83971220718706</v>
      </c>
      <c r="L37" s="44">
        <f>($C37/1000)*Blad1!$U$33*(((Strada!$D$5-Strada!$F$5)/(LN((Strada!$D$5-Strada!$H$5)/(Strada!$F$5-Strada!$H$5))))/49.8329)^Blad1!$V$33</f>
        <v>790.2816652938933</v>
      </c>
      <c r="M37" s="55"/>
      <c r="N37" s="66"/>
      <c r="O37" s="67"/>
      <c r="P37" s="67"/>
      <c r="Q37" s="67"/>
      <c r="R37" s="67"/>
    </row>
    <row r="38" spans="3:18" x14ac:dyDescent="0.2">
      <c r="C38" s="61">
        <v>900</v>
      </c>
      <c r="D38" s="14">
        <f>($C38/1000)*Blad1!$E$33*(((Strada!$D$5-Strada!$F$5)/(LN((Strada!$D$5-Strada!$H$5)/(Strada!$F$5-Strada!$H$5))))/49.8329)^Blad1!$F$33</f>
        <v>392.18570196891824</v>
      </c>
      <c r="E38" s="14">
        <f>($C38/1000)*Blad1!$G$33*(((Strada!$D$5-Strada!$F$5)/(LN((Strada!$D$5-Strada!$H$5)/(Strada!$F$5-Strada!$H$5))))/49.8329)^Blad1!$H$33</f>
        <v>644.98994316492508</v>
      </c>
      <c r="F38" s="35">
        <f>($C38/1000)*Blad1!$I$33*(((Strada!$D$5-Strada!$F$5)/(LN((Strada!$D$5-Strada!$H$5)/(Strada!$F$5-Strada!$H$5))))/49.8329)^Blad1!$J$33</f>
        <v>903.86345776853443</v>
      </c>
      <c r="G38" s="55"/>
      <c r="H38" s="61">
        <v>900</v>
      </c>
      <c r="I38" s="64">
        <f>($C38/1000)*Blad1!$C$33*(((Strada!$D$5-Strada!$F$5)/(LN((Strada!$D$5-Strada!$H$5)/(Strada!$F$5-Strada!$H$5))))/49.8329)^Blad1!$D$33</f>
        <v>346.09020125212794</v>
      </c>
      <c r="J38" s="43">
        <f>($C38/1000)*Blad1!$Q$33*(((Strada!$D$5-Strada!$F$5)/(LN((Strada!$D$5-Strada!$H$5)/(Strada!$F$5-Strada!$H$5))))/49.8329)^Blad1!$R$33</f>
        <v>511.37974014990175</v>
      </c>
      <c r="K38" s="43">
        <f>($C38/1000)*Blad1!$S$33*(((Strada!$D$5-Strada!$F$5)/(LN((Strada!$D$5-Strada!$H$5)/(Strada!$F$5-Strada!$H$5))))/49.8329)^Blad1!$T$33</f>
        <v>674.81967623308537</v>
      </c>
      <c r="L38" s="44">
        <f>($C38/1000)*Blad1!$U$33*(((Strada!$D$5-Strada!$F$5)/(LN((Strada!$D$5-Strada!$H$5)/(Strada!$F$5-Strada!$H$5))))/49.8329)^Blad1!$V$33</f>
        <v>889.06687345563</v>
      </c>
      <c r="M38" s="55"/>
      <c r="N38" s="66"/>
      <c r="O38" s="67"/>
      <c r="P38" s="67"/>
      <c r="Q38" s="67"/>
      <c r="R38" s="67"/>
    </row>
    <row r="39" spans="3:18" x14ac:dyDescent="0.2">
      <c r="C39" s="61">
        <v>1000</v>
      </c>
      <c r="D39" s="14">
        <f>($C39/1000)*Blad1!$E$33*(((Strada!$D$5-Strada!$F$5)/(LN((Strada!$D$5-Strada!$H$5)/(Strada!$F$5-Strada!$H$5))))/49.8329)^Blad1!$F$33</f>
        <v>435.76189107657581</v>
      </c>
      <c r="E39" s="14">
        <f>($C39/1000)*Blad1!$G$33*(((Strada!$D$5-Strada!$F$5)/(LN((Strada!$D$5-Strada!$H$5)/(Strada!$F$5-Strada!$H$5))))/49.8329)^Blad1!$H$33</f>
        <v>716.65549240547227</v>
      </c>
      <c r="F39" s="35">
        <f>($C39/1000)*Blad1!$I$33*(((Strada!$D$5-Strada!$F$5)/(LN((Strada!$D$5-Strada!$H$5)/(Strada!$F$5-Strada!$H$5))))/49.8329)^Blad1!$J$33</f>
        <v>1004.2927308539271</v>
      </c>
      <c r="G39" s="55"/>
      <c r="H39" s="61">
        <v>1000</v>
      </c>
      <c r="I39" s="64">
        <f>($C39/1000)*Blad1!$C$33*(((Strada!$D$5-Strada!$F$5)/(LN((Strada!$D$5-Strada!$H$5)/(Strada!$F$5-Strada!$H$5))))/49.8329)^Blad1!$D$33</f>
        <v>384.54466805791992</v>
      </c>
      <c r="J39" s="43">
        <f>($C39/1000)*Blad1!$Q$33*(((Strada!$D$5-Strada!$F$5)/(LN((Strada!$D$5-Strada!$H$5)/(Strada!$F$5-Strada!$H$5))))/49.8329)^Blad1!$R$33</f>
        <v>568.1997112776686</v>
      </c>
      <c r="K39" s="43">
        <f>($C39/1000)*Blad1!$S$33*(((Strada!$D$5-Strada!$F$5)/(LN((Strada!$D$5-Strada!$H$5)/(Strada!$F$5-Strada!$H$5))))/49.8329)^Blad1!$T$33</f>
        <v>749.7996402589838</v>
      </c>
      <c r="L39" s="44">
        <f>($C39/1000)*Blad1!$U$33*(((Strada!$D$5-Strada!$F$5)/(LN((Strada!$D$5-Strada!$H$5)/(Strada!$F$5-Strada!$H$5))))/49.8329)^Blad1!$V$33</f>
        <v>987.85208161736659</v>
      </c>
      <c r="M39" s="55"/>
      <c r="N39" s="66"/>
      <c r="O39" s="67"/>
      <c r="P39" s="67"/>
      <c r="Q39" s="67"/>
      <c r="R39" s="67"/>
    </row>
    <row r="40" spans="3:18" x14ac:dyDescent="0.2">
      <c r="C40" s="61">
        <v>1100</v>
      </c>
      <c r="D40" s="14">
        <f>($C40/1000)*Blad1!$E$33*(((Strada!$D$5-Strada!$F$5)/(LN((Strada!$D$5-Strada!$H$5)/(Strada!$F$5-Strada!$H$5))))/49.8329)^Blad1!$F$33</f>
        <v>479.33808018423343</v>
      </c>
      <c r="E40" s="14">
        <f>($C40/1000)*Blad1!$G$33*(((Strada!$D$5-Strada!$F$5)/(LN((Strada!$D$5-Strada!$H$5)/(Strada!$F$5-Strada!$H$5))))/49.8329)^Blad1!$H$33</f>
        <v>788.32104164601958</v>
      </c>
      <c r="F40" s="35">
        <f>($C40/1000)*Blad1!$I$33*(((Strada!$D$5-Strada!$F$5)/(LN((Strada!$D$5-Strada!$H$5)/(Strada!$F$5-Strada!$H$5))))/49.8329)^Blad1!$J$33</f>
        <v>1104.7220039393198</v>
      </c>
      <c r="G40" s="55"/>
      <c r="H40" s="61">
        <v>1100</v>
      </c>
      <c r="I40" s="64">
        <f>($C40/1000)*Blad1!$C$33*(((Strada!$D$5-Strada!$F$5)/(LN((Strada!$D$5-Strada!$H$5)/(Strada!$F$5-Strada!$H$5))))/49.8329)^Blad1!$D$33</f>
        <v>422.99913486371196</v>
      </c>
      <c r="J40" s="43">
        <f>($C40/1000)*Blad1!$Q$33*(((Strada!$D$5-Strada!$F$5)/(LN((Strada!$D$5-Strada!$H$5)/(Strada!$F$5-Strada!$H$5))))/49.8329)^Blad1!$R$33</f>
        <v>625.01968240543545</v>
      </c>
      <c r="K40" s="43">
        <f>($C40/1000)*Blad1!$S$33*(((Strada!$D$5-Strada!$F$5)/(LN((Strada!$D$5-Strada!$H$5)/(Strada!$F$5-Strada!$H$5))))/49.8329)^Blad1!$T$33</f>
        <v>824.77960428488223</v>
      </c>
      <c r="L40" s="44">
        <f>($C40/1000)*Blad1!$U$33*(((Strada!$D$5-Strada!$F$5)/(LN((Strada!$D$5-Strada!$H$5)/(Strada!$F$5-Strada!$H$5))))/49.8329)^Blad1!$V$33</f>
        <v>1086.6372897791032</v>
      </c>
      <c r="M40" s="55"/>
      <c r="N40" s="66"/>
      <c r="O40" s="67"/>
      <c r="P40" s="67"/>
      <c r="Q40" s="67"/>
      <c r="R40" s="67"/>
    </row>
    <row r="41" spans="3:18" x14ac:dyDescent="0.2">
      <c r="C41" s="61">
        <v>1200</v>
      </c>
      <c r="D41" s="14">
        <f>($C41/1000)*Blad1!$E$33*(((Strada!$D$5-Strada!$F$5)/(LN((Strada!$D$5-Strada!$H$5)/(Strada!$F$5-Strada!$H$5))))/49.8329)^Blad1!$F$33</f>
        <v>522.91426929189095</v>
      </c>
      <c r="E41" s="14">
        <f>($C41/1000)*Blad1!$G$33*(((Strada!$D$5-Strada!$F$5)/(LN((Strada!$D$5-Strada!$H$5)/(Strada!$F$5-Strada!$H$5))))/49.8329)^Blad1!$H$33</f>
        <v>859.98659088656677</v>
      </c>
      <c r="F41" s="35">
        <f>($C41/1000)*Blad1!$I$33*(((Strada!$D$5-Strada!$F$5)/(LN((Strada!$D$5-Strada!$H$5)/(Strada!$F$5-Strada!$H$5))))/49.8329)^Blad1!$J$33</f>
        <v>1205.1512770247125</v>
      </c>
      <c r="G41" s="55"/>
      <c r="H41" s="61">
        <v>1200</v>
      </c>
      <c r="I41" s="64">
        <f>($C41/1000)*Blad1!$C$33*(((Strada!$D$5-Strada!$F$5)/(LN((Strada!$D$5-Strada!$H$5)/(Strada!$F$5-Strada!$H$5))))/49.8329)^Blad1!$D$33</f>
        <v>461.45360166950388</v>
      </c>
      <c r="J41" s="43">
        <f>($C41/1000)*Blad1!$Q$33*(((Strada!$D$5-Strada!$F$5)/(LN((Strada!$D$5-Strada!$H$5)/(Strada!$F$5-Strada!$H$5))))/49.8329)^Blad1!$R$33</f>
        <v>681.83965353320229</v>
      </c>
      <c r="K41" s="43">
        <f>($C41/1000)*Blad1!$S$33*(((Strada!$D$5-Strada!$F$5)/(LN((Strada!$D$5-Strada!$H$5)/(Strada!$F$5-Strada!$H$5))))/49.8329)^Blad1!$T$33</f>
        <v>899.75956831078042</v>
      </c>
      <c r="L41" s="44">
        <f>($C41/1000)*Blad1!$U$33*(((Strada!$D$5-Strada!$F$5)/(LN((Strada!$D$5-Strada!$H$5)/(Strada!$F$5-Strada!$H$5))))/49.8329)^Blad1!$V$33</f>
        <v>1185.4224979408398</v>
      </c>
      <c r="M41" s="55"/>
      <c r="N41" s="66"/>
      <c r="O41" s="67"/>
      <c r="P41" s="67"/>
      <c r="Q41" s="67"/>
      <c r="R41" s="67"/>
    </row>
    <row r="42" spans="3:18" x14ac:dyDescent="0.2">
      <c r="C42" s="61">
        <v>1400</v>
      </c>
      <c r="D42" s="14">
        <f>($C42/1000)*Blad1!$E$33*(((Strada!$D$5-Strada!$F$5)/(LN((Strada!$D$5-Strada!$H$5)/(Strada!$F$5-Strada!$H$5))))/49.8329)^Blad1!$F$33</f>
        <v>610.06664750720597</v>
      </c>
      <c r="E42" s="14">
        <f>($C42/1000)*Blad1!$G$33*(((Strada!$D$5-Strada!$F$5)/(LN((Strada!$D$5-Strada!$H$5)/(Strada!$F$5-Strada!$H$5))))/49.8329)^Blad1!$H$33</f>
        <v>1003.3176893676612</v>
      </c>
      <c r="F42" s="35">
        <f>($C42/1000)*Blad1!$I$33*(((Strada!$D$5-Strada!$F$5)/(LN((Strada!$D$5-Strada!$H$5)/(Strada!$F$5-Strada!$H$5))))/49.8329)^Blad1!$J$33</f>
        <v>1406.009823195498</v>
      </c>
      <c r="G42" s="55"/>
      <c r="H42" s="61">
        <v>1400</v>
      </c>
      <c r="I42" s="64">
        <f>($C42/1000)*Blad1!$C$33*(((Strada!$D$5-Strada!$F$5)/(LN((Strada!$D$5-Strada!$H$5)/(Strada!$F$5-Strada!$H$5))))/49.8329)^Blad1!$D$33</f>
        <v>538.36253528108784</v>
      </c>
      <c r="J42" s="43">
        <f>($C42/1000)*Blad1!$Q$33*(((Strada!$D$5-Strada!$F$5)/(LN((Strada!$D$5-Strada!$H$5)/(Strada!$F$5-Strada!$H$5))))/49.8329)^Blad1!$R$33</f>
        <v>795.47959578873588</v>
      </c>
      <c r="K42" s="43">
        <f>($C42/1000)*Blad1!$S$33*(((Strada!$D$5-Strada!$F$5)/(LN((Strada!$D$5-Strada!$H$5)/(Strada!$F$5-Strada!$H$5))))/49.8329)^Blad1!$T$33</f>
        <v>1049.7194963625773</v>
      </c>
      <c r="L42" s="44">
        <f>($C42/1000)*Blad1!$U$33*(((Strada!$D$5-Strada!$F$5)/(LN((Strada!$D$5-Strada!$H$5)/(Strada!$F$5-Strada!$H$5))))/49.8329)^Blad1!$V$33</f>
        <v>1382.9929142643132</v>
      </c>
      <c r="M42" s="55"/>
      <c r="N42" s="66"/>
      <c r="O42" s="67"/>
      <c r="P42" s="67"/>
      <c r="Q42" s="67"/>
      <c r="R42" s="67"/>
    </row>
    <row r="43" spans="3:18" x14ac:dyDescent="0.2">
      <c r="C43" s="61">
        <v>1600</v>
      </c>
      <c r="D43" s="14">
        <f>($C43/1000)*Blad1!$E$33*(((Strada!$D$5-Strada!$F$5)/(LN((Strada!$D$5-Strada!$H$5)/(Strada!$F$5-Strada!$H$5))))/49.8329)^Blad1!$F$33</f>
        <v>697.21902572252134</v>
      </c>
      <c r="E43" s="14">
        <f>($C43/1000)*Blad1!$G$33*(((Strada!$D$5-Strada!$F$5)/(LN((Strada!$D$5-Strada!$H$5)/(Strada!$F$5-Strada!$H$5))))/49.8329)^Blad1!$H$33</f>
        <v>1146.6487878487555</v>
      </c>
      <c r="F43" s="35">
        <f>($C43/1000)*Blad1!$I$33*(((Strada!$D$5-Strada!$F$5)/(LN((Strada!$D$5-Strada!$H$5)/(Strada!$F$5-Strada!$H$5))))/49.8329)^Blad1!$J$33</f>
        <v>1606.8683693662833</v>
      </c>
      <c r="G43" s="55"/>
      <c r="H43" s="61">
        <v>1600</v>
      </c>
      <c r="I43" s="64">
        <f>($C43/1000)*Blad1!$C$33*(((Strada!$D$5-Strada!$F$5)/(LN((Strada!$D$5-Strada!$H$5)/(Strada!$F$5-Strada!$H$5))))/49.8329)^Blad1!$D$33</f>
        <v>615.27146889267192</v>
      </c>
      <c r="J43" s="43">
        <f>($C43/1000)*Blad1!$Q$33*(((Strada!$D$5-Strada!$F$5)/(LN((Strada!$D$5-Strada!$H$5)/(Strada!$F$5-Strada!$H$5))))/49.8329)^Blad1!$R$33</f>
        <v>909.1195380442698</v>
      </c>
      <c r="K43" s="43">
        <f>($C43/1000)*Blad1!$S$33*(((Strada!$D$5-Strada!$F$5)/(LN((Strada!$D$5-Strada!$H$5)/(Strada!$F$5-Strada!$H$5))))/49.8329)^Blad1!$T$33</f>
        <v>1199.6794244143741</v>
      </c>
      <c r="L43" s="44">
        <f>($C43/1000)*Blad1!$U$33*(((Strada!$D$5-Strada!$F$5)/(LN((Strada!$D$5-Strada!$H$5)/(Strada!$F$5-Strada!$H$5))))/49.8329)^Blad1!$V$33</f>
        <v>1580.5633305877866</v>
      </c>
      <c r="M43" s="55"/>
      <c r="N43" s="66"/>
      <c r="O43" s="67"/>
      <c r="P43" s="67"/>
      <c r="Q43" s="67"/>
      <c r="R43" s="67"/>
    </row>
    <row r="44" spans="3:18" x14ac:dyDescent="0.2">
      <c r="C44" s="61">
        <v>1800</v>
      </c>
      <c r="D44" s="14">
        <f>($C44/1000)*Blad1!$E$33*(((Strada!$D$5-Strada!$F$5)/(LN((Strada!$D$5-Strada!$H$5)/(Strada!$F$5-Strada!$H$5))))/49.8329)^Blad1!$F$33</f>
        <v>784.37140393783648</v>
      </c>
      <c r="E44" s="14">
        <f>($C44/1000)*Blad1!$G$33*(((Strada!$D$5-Strada!$F$5)/(LN((Strada!$D$5-Strada!$H$5)/(Strada!$F$5-Strada!$H$5))))/49.8329)^Blad1!$H$33</f>
        <v>1289.9798863298502</v>
      </c>
      <c r="F44" s="35">
        <f>($C44/1000)*Blad1!$I$33*(((Strada!$D$5-Strada!$F$5)/(LN((Strada!$D$5-Strada!$H$5)/(Strada!$F$5-Strada!$H$5))))/49.8329)^Blad1!$J$33</f>
        <v>1807.7269155370689</v>
      </c>
      <c r="G44" s="55"/>
      <c r="H44" s="61">
        <v>1800</v>
      </c>
      <c r="I44" s="64">
        <f>($C44/1000)*Blad1!$C$33*(((Strada!$D$5-Strada!$F$5)/(LN((Strada!$D$5-Strada!$H$5)/(Strada!$F$5-Strada!$H$5))))/49.8329)^Blad1!$D$33</f>
        <v>692.18040250425588</v>
      </c>
      <c r="J44" s="43">
        <f>($C44/1000)*Blad1!$Q$33*(((Strada!$D$5-Strada!$F$5)/(LN((Strada!$D$5-Strada!$H$5)/(Strada!$F$5-Strada!$H$5))))/49.8329)^Blad1!$R$33</f>
        <v>1022.7594802998035</v>
      </c>
      <c r="K44" s="43">
        <f>($C44/1000)*Blad1!$S$33*(((Strada!$D$5-Strada!$F$5)/(LN((Strada!$D$5-Strada!$H$5)/(Strada!$F$5-Strada!$H$5))))/49.8329)^Blad1!$T$33</f>
        <v>1349.6393524661707</v>
      </c>
      <c r="L44" s="44">
        <f>($C44/1000)*Blad1!$U$33*(((Strada!$D$5-Strada!$F$5)/(LN((Strada!$D$5-Strada!$H$5)/(Strada!$F$5-Strada!$H$5))))/49.8329)^Blad1!$V$33</f>
        <v>1778.13374691126</v>
      </c>
      <c r="M44" s="55"/>
      <c r="N44" s="66"/>
      <c r="O44" s="67"/>
      <c r="P44" s="67"/>
      <c r="Q44" s="67"/>
      <c r="R44" s="67"/>
    </row>
    <row r="45" spans="3:18" x14ac:dyDescent="0.2">
      <c r="C45" s="61">
        <v>2000</v>
      </c>
      <c r="D45" s="14">
        <f>($C45/1000)*Blad1!$E$33*(((Strada!$D$5-Strada!$F$5)/(LN((Strada!$D$5-Strada!$H$5)/(Strada!$F$5-Strada!$H$5))))/49.8329)^Blad1!$F$33</f>
        <v>871.52378215315161</v>
      </c>
      <c r="E45" s="14">
        <f>($C45/1000)*Blad1!$G$33*(((Strada!$D$5-Strada!$F$5)/(LN((Strada!$D$5-Strada!$H$5)/(Strada!$F$5-Strada!$H$5))))/49.8329)^Blad1!$H$33</f>
        <v>1433.3109848109445</v>
      </c>
      <c r="F45" s="35">
        <f>($C45/1000)*Blad1!$I$33*(((Strada!$D$5-Strada!$F$5)/(LN((Strada!$D$5-Strada!$H$5)/(Strada!$F$5-Strada!$H$5))))/49.8329)^Blad1!$J$33</f>
        <v>2008.5854617078542</v>
      </c>
      <c r="G45" s="55"/>
      <c r="H45" s="61">
        <v>2000</v>
      </c>
      <c r="I45" s="64">
        <f>($C45/1000)*Blad1!$C$33*(((Strada!$D$5-Strada!$F$5)/(LN((Strada!$D$5-Strada!$H$5)/(Strada!$F$5-Strada!$H$5))))/49.8329)^Blad1!$D$33</f>
        <v>769.08933611583984</v>
      </c>
      <c r="J45" s="43">
        <f>($C45/1000)*Blad1!$Q$33*(((Strada!$D$5-Strada!$F$5)/(LN((Strada!$D$5-Strada!$H$5)/(Strada!$F$5-Strada!$H$5))))/49.8329)^Blad1!$R$33</f>
        <v>1136.3994225553372</v>
      </c>
      <c r="K45" s="43">
        <f>($C45/1000)*Blad1!$S$33*(((Strada!$D$5-Strada!$F$5)/(LN((Strada!$D$5-Strada!$H$5)/(Strada!$F$5-Strada!$H$5))))/49.8329)^Blad1!$T$33</f>
        <v>1499.5992805179676</v>
      </c>
      <c r="L45" s="44">
        <f>($C45/1000)*Blad1!$U$33*(((Strada!$D$5-Strada!$F$5)/(LN((Strada!$D$5-Strada!$H$5)/(Strada!$F$5-Strada!$H$5))))/49.8329)^Blad1!$V$33</f>
        <v>1975.7041632347332</v>
      </c>
      <c r="M45" s="55"/>
      <c r="N45" s="66"/>
      <c r="O45" s="67"/>
      <c r="P45" s="67"/>
      <c r="Q45" s="67"/>
      <c r="R45" s="67"/>
    </row>
    <row r="46" spans="3:18" x14ac:dyDescent="0.2">
      <c r="C46" s="61">
        <v>2400</v>
      </c>
      <c r="D46" s="14">
        <f>($C46/1000)*Blad1!$E$33*(((Strada!$D$5-Strada!$F$5)/(LN((Strada!$D$5-Strada!$H$5)/(Strada!$F$5-Strada!$H$5))))/49.8329)^Blad1!$F$33</f>
        <v>1045.8285385837819</v>
      </c>
      <c r="E46" s="14">
        <f>($C46/1000)*Blad1!$G$33*(((Strada!$D$5-Strada!$F$5)/(LN((Strada!$D$5-Strada!$H$5)/(Strada!$F$5-Strada!$H$5))))/49.8329)^Blad1!$H$33</f>
        <v>1719.9731817731335</v>
      </c>
      <c r="F46" s="35">
        <f>($C46/1000)*Blad1!$I$33*(((Strada!$D$5-Strada!$F$5)/(LN((Strada!$D$5-Strada!$H$5)/(Strada!$F$5-Strada!$H$5))))/49.8329)^Blad1!$J$33</f>
        <v>2410.302554049425</v>
      </c>
      <c r="G46" s="55"/>
      <c r="H46" s="61">
        <v>2400</v>
      </c>
      <c r="I46" s="64">
        <f>($C46/1000)*Blad1!$C$33*(((Strada!$D$5-Strada!$F$5)/(LN((Strada!$D$5-Strada!$H$5)/(Strada!$F$5-Strada!$H$5))))/49.8329)^Blad1!$D$33</f>
        <v>922.90720333900776</v>
      </c>
      <c r="J46" s="43">
        <f>($C46/1000)*Blad1!$Q$33*(((Strada!$D$5-Strada!$F$5)/(LN((Strada!$D$5-Strada!$H$5)/(Strada!$F$5-Strada!$H$5))))/49.8329)^Blad1!$R$33</f>
        <v>1363.6793070664046</v>
      </c>
      <c r="K46" s="43">
        <f>($C46/1000)*Blad1!$S$33*(((Strada!$D$5-Strada!$F$5)/(LN((Strada!$D$5-Strada!$H$5)/(Strada!$F$5-Strada!$H$5))))/49.8329)^Blad1!$T$33</f>
        <v>1799.5191366215608</v>
      </c>
      <c r="L46" s="44">
        <f>($C46/1000)*Blad1!$U$33*(((Strada!$D$5-Strada!$F$5)/(LN((Strada!$D$5-Strada!$H$5)/(Strada!$F$5-Strada!$H$5))))/49.8329)^Blad1!$V$33</f>
        <v>2370.8449958816796</v>
      </c>
      <c r="M46" s="55"/>
      <c r="N46" s="66"/>
      <c r="O46" s="67"/>
      <c r="P46" s="67"/>
      <c r="Q46" s="67"/>
      <c r="R46" s="67"/>
    </row>
    <row r="47" spans="3:18" x14ac:dyDescent="0.2">
      <c r="C47" s="61">
        <v>2800</v>
      </c>
      <c r="D47" s="14">
        <f>($C47/1000)*Blad1!$E$33*(((Strada!$D$5-Strada!$F$5)/(LN((Strada!$D$5-Strada!$H$5)/(Strada!$F$5-Strada!$H$5))))/49.8329)^Blad1!$F$33</f>
        <v>1220.1332950144119</v>
      </c>
      <c r="E47" s="14">
        <f>($C47/1000)*Blad1!$G$33*(((Strada!$D$5-Strada!$F$5)/(LN((Strada!$D$5-Strada!$H$5)/(Strada!$F$5-Strada!$H$5))))/49.8329)^Blad1!$H$33</f>
        <v>2006.6353787353223</v>
      </c>
      <c r="F47" s="35">
        <f>($C47/1000)*Blad1!$I$33*(((Strada!$D$5-Strada!$F$5)/(LN((Strada!$D$5-Strada!$H$5)/(Strada!$F$5-Strada!$H$5))))/49.8329)^Blad1!$J$33</f>
        <v>2812.0196463909961</v>
      </c>
      <c r="G47" s="55"/>
      <c r="H47" s="61">
        <v>2800</v>
      </c>
      <c r="I47" s="64">
        <f>($C47/1000)*Blad1!$C$33*(((Strada!$D$5-Strada!$F$5)/(LN((Strada!$D$5-Strada!$H$5)/(Strada!$F$5-Strada!$H$5))))/49.8329)^Blad1!$D$33</f>
        <v>1076.7250705621757</v>
      </c>
      <c r="J47" s="43">
        <f>($C47/1000)*Blad1!$Q$33*(((Strada!$D$5-Strada!$F$5)/(LN((Strada!$D$5-Strada!$H$5)/(Strada!$F$5-Strada!$H$5))))/49.8329)^Blad1!$R$33</f>
        <v>1590.9591915774718</v>
      </c>
      <c r="K47" s="43">
        <f>($C47/1000)*Blad1!$S$33*(((Strada!$D$5-Strada!$F$5)/(LN((Strada!$D$5-Strada!$H$5)/(Strada!$F$5-Strada!$H$5))))/49.8329)^Blad1!$T$33</f>
        <v>2099.4389927251545</v>
      </c>
      <c r="L47" s="44">
        <f>($C47/1000)*Blad1!$U$33*(((Strada!$D$5-Strada!$F$5)/(LN((Strada!$D$5-Strada!$H$5)/(Strada!$F$5-Strada!$H$5))))/49.8329)^Blad1!$V$33</f>
        <v>2765.9858285286264</v>
      </c>
      <c r="M47" s="55"/>
      <c r="N47" s="66"/>
      <c r="O47" s="67"/>
      <c r="P47" s="67"/>
      <c r="Q47" s="67"/>
      <c r="R47" s="67"/>
    </row>
    <row r="48" spans="3:18" x14ac:dyDescent="0.2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3:18" ht="15.75" x14ac:dyDescent="0.25">
      <c r="C49" s="56" t="s">
        <v>42</v>
      </c>
      <c r="D49" s="55"/>
      <c r="E49" s="55"/>
      <c r="F49" s="55"/>
      <c r="G49" s="55"/>
      <c r="H49" s="56" t="s">
        <v>41</v>
      </c>
      <c r="I49" s="55"/>
      <c r="J49" s="55"/>
      <c r="K49" s="55"/>
      <c r="L49" s="55"/>
      <c r="M49" s="55"/>
      <c r="N49" s="56"/>
      <c r="O49" s="55"/>
      <c r="P49" s="55"/>
      <c r="Q49" s="39"/>
    </row>
    <row r="50" spans="3:18" x14ac:dyDescent="0.2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3:18" ht="20.25" x14ac:dyDescent="0.3">
      <c r="C51" s="87" t="s">
        <v>24</v>
      </c>
      <c r="D51" s="88"/>
      <c r="E51" s="88"/>
      <c r="F51" s="81"/>
      <c r="G51" s="55"/>
      <c r="H51" s="87" t="s">
        <v>24</v>
      </c>
      <c r="I51" s="88"/>
      <c r="J51" s="88"/>
      <c r="K51" s="88"/>
      <c r="L51" s="81"/>
      <c r="M51" s="55"/>
      <c r="N51" s="94"/>
      <c r="O51" s="94"/>
      <c r="P51" s="94"/>
      <c r="Q51" s="94"/>
      <c r="R51" s="92"/>
    </row>
    <row r="52" spans="3:18" x14ac:dyDescent="0.2">
      <c r="C52" s="57"/>
      <c r="D52" s="111" t="s">
        <v>12</v>
      </c>
      <c r="E52" s="111"/>
      <c r="F52" s="112"/>
      <c r="G52" s="55"/>
      <c r="H52" s="57"/>
      <c r="I52" s="89" t="s">
        <v>12</v>
      </c>
      <c r="J52" s="90"/>
      <c r="K52" s="90"/>
      <c r="L52" s="78"/>
      <c r="M52" s="55"/>
      <c r="N52" s="55"/>
      <c r="O52" s="91"/>
      <c r="P52" s="92"/>
      <c r="Q52" s="92"/>
      <c r="R52" s="92"/>
    </row>
    <row r="53" spans="3:18" x14ac:dyDescent="0.2">
      <c r="C53" s="57"/>
      <c r="D53" s="113" t="s">
        <v>13</v>
      </c>
      <c r="E53" s="113"/>
      <c r="F53" s="114"/>
      <c r="G53" s="55"/>
      <c r="H53" s="57"/>
      <c r="I53" s="82" t="s">
        <v>13</v>
      </c>
      <c r="J53" s="83"/>
      <c r="K53" s="83"/>
      <c r="L53" s="84"/>
      <c r="M53" s="55"/>
      <c r="N53" s="55"/>
      <c r="O53" s="93"/>
      <c r="P53" s="93"/>
      <c r="Q53" s="93"/>
      <c r="R53" s="93"/>
    </row>
    <row r="54" spans="3:18" x14ac:dyDescent="0.2">
      <c r="C54" s="63" t="s">
        <v>8</v>
      </c>
      <c r="D54" s="59">
        <v>118</v>
      </c>
      <c r="E54" s="59">
        <v>168</v>
      </c>
      <c r="F54" s="60">
        <v>218</v>
      </c>
      <c r="G54" s="55"/>
      <c r="H54" s="63" t="s">
        <v>8</v>
      </c>
      <c r="I54" s="58">
        <v>85</v>
      </c>
      <c r="J54" s="59" t="s">
        <v>39</v>
      </c>
      <c r="K54" s="59" t="s">
        <v>38</v>
      </c>
      <c r="L54" s="60" t="s">
        <v>40</v>
      </c>
      <c r="M54" s="55"/>
      <c r="N54" s="73"/>
      <c r="O54" s="66"/>
      <c r="P54" s="72"/>
      <c r="Q54" s="72"/>
      <c r="R54" s="66"/>
    </row>
    <row r="55" spans="3:18" x14ac:dyDescent="0.2">
      <c r="C55" s="61">
        <v>500</v>
      </c>
      <c r="D55" s="43">
        <f>($C55/1000)*Blad1!$E$54*(((Strada!$D$5-Strada!$F$5)/(LN((Strada!$D$5-Strada!$H$5)/(Strada!$F$5-Strada!$H$5))))/49.8329)^Blad1!$F$54</f>
        <v>262.96485027670963</v>
      </c>
      <c r="E55" s="43">
        <f>($C55/1000)*Blad1!$G$54*(((Strada!$D$5-Strada!$F$5)/(LN((Strada!$D$5-Strada!$H$5)/(Strada!$F$5-Strada!$H$5))))/49.8329)^Blad1!$H$54</f>
        <v>426.41071385471787</v>
      </c>
      <c r="F55" s="44">
        <f>($C55/1000)*Blad1!$I$54*(((Strada!$D$5-Strada!$F$5)/(LN((Strada!$D$5-Strada!$H$5)/(Strada!$F$5-Strada!$H$5))))/49.8329)^Blad1!$J$54</f>
        <v>596.33562923742261</v>
      </c>
      <c r="G55" s="55"/>
      <c r="H55" s="61">
        <v>500</v>
      </c>
      <c r="I55" s="64">
        <f>($C55/1000)*Blad1!$C$54*(((Strada!$D$5-Strada!$F$5)/(LN((Strada!$D$5-Strada!$H$5)/(Strada!$F$5-Strada!$H$5))))/49.8329)^Blad1!$D$54</f>
        <v>232.99867931143024</v>
      </c>
      <c r="J55" s="43">
        <f>($C55/1000)*Blad1!$Q$54*(((Strada!$D$5-Strada!$F$5)/(LN((Strada!$D$5-Strada!$H$5)/(Strada!$F$5-Strada!$H$5))))/49.8329)^Blad1!$R$54</f>
        <v>329.57328017400715</v>
      </c>
      <c r="K55" s="43">
        <f>($C55/1000)*Blad1!$S$54*(((Strada!$D$5-Strada!$F$5)/(LN((Strada!$D$5-Strada!$H$5)/(Strada!$F$5-Strada!$H$5))))/49.8329)^Blad1!$T$54</f>
        <v>445.29607996840616</v>
      </c>
      <c r="L55" s="44">
        <f>($C55/1000)*Blad1!$U$54*(((Strada!$D$5-Strada!$F$5)/(LN((Strada!$D$5-Strada!$H$5)/(Strada!$F$5-Strada!$H$5))))/49.8329)^Blad1!$V$54</f>
        <v>599.23218090292789</v>
      </c>
      <c r="M55" s="55"/>
      <c r="N55" s="66"/>
      <c r="O55" s="74"/>
      <c r="P55" s="75"/>
      <c r="Q55" s="75"/>
      <c r="R55" s="74"/>
    </row>
    <row r="56" spans="3:18" x14ac:dyDescent="0.2">
      <c r="C56" s="61">
        <v>600</v>
      </c>
      <c r="D56" s="14">
        <f>($C56/1000)*Blad1!$E$54*(((Strada!$D$5-Strada!$F$5)/(LN((Strada!$D$5-Strada!$H$5)/(Strada!$F$5-Strada!$H$5))))/49.8329)^Blad1!$F$54</f>
        <v>315.55782033205151</v>
      </c>
      <c r="E56" s="14">
        <f>($C56/1000)*Blad1!$G$54*(((Strada!$D$5-Strada!$F$5)/(LN((Strada!$D$5-Strada!$H$5)/(Strada!$F$5-Strada!$H$5))))/49.8329)^Blad1!$H$54</f>
        <v>511.69285662566136</v>
      </c>
      <c r="F56" s="35">
        <f>($C56/1000)*Blad1!$I$54*(((Strada!$D$5-Strada!$F$5)/(LN((Strada!$D$5-Strada!$H$5)/(Strada!$F$5-Strada!$H$5))))/49.8329)^Blad1!$J$54</f>
        <v>715.60275508490713</v>
      </c>
      <c r="G56" s="55"/>
      <c r="H56" s="61">
        <v>600</v>
      </c>
      <c r="I56" s="64">
        <f>($C56/1000)*Blad1!$C$54*(((Strada!$D$5-Strada!$F$5)/(LN((Strada!$D$5-Strada!$H$5)/(Strada!$F$5-Strada!$H$5))))/49.8329)^Blad1!$D$54</f>
        <v>279.59841517371626</v>
      </c>
      <c r="J56" s="43">
        <f>($C56/1000)*Blad1!$Q$54*(((Strada!$D$5-Strada!$F$5)/(LN((Strada!$D$5-Strada!$H$5)/(Strada!$F$5-Strada!$H$5))))/49.8329)^Blad1!$R$54</f>
        <v>395.48793620880861</v>
      </c>
      <c r="K56" s="43">
        <f>($C56/1000)*Blad1!$S$54*(((Strada!$D$5-Strada!$F$5)/(LN((Strada!$D$5-Strada!$H$5)/(Strada!$F$5-Strada!$H$5))))/49.8329)^Blad1!$T$54</f>
        <v>534.35529596208744</v>
      </c>
      <c r="L56" s="44">
        <f>($C56/1000)*Blad1!$U$54*(((Strada!$D$5-Strada!$F$5)/(LN((Strada!$D$5-Strada!$H$5)/(Strada!$F$5-Strada!$H$5))))/49.8329)^Blad1!$V$54</f>
        <v>719.07861708351345</v>
      </c>
      <c r="M56" s="55"/>
      <c r="N56" s="66"/>
      <c r="O56" s="67"/>
      <c r="P56" s="67"/>
      <c r="Q56" s="67"/>
      <c r="R56" s="67"/>
    </row>
    <row r="57" spans="3:18" x14ac:dyDescent="0.2">
      <c r="C57" s="61">
        <v>700</v>
      </c>
      <c r="D57" s="14">
        <f>($C57/1000)*Blad1!$E$54*(((Strada!$D$5-Strada!$F$5)/(LN((Strada!$D$5-Strada!$H$5)/(Strada!$F$5-Strada!$H$5))))/49.8329)^Blad1!$F$54</f>
        <v>368.15079038739339</v>
      </c>
      <c r="E57" s="14">
        <f>($C57/1000)*Blad1!$G$54*(((Strada!$D$5-Strada!$F$5)/(LN((Strada!$D$5-Strada!$H$5)/(Strada!$F$5-Strada!$H$5))))/49.8329)^Blad1!$H$54</f>
        <v>596.97499939660497</v>
      </c>
      <c r="F57" s="35">
        <f>($C57/1000)*Blad1!$I$54*(((Strada!$D$5-Strada!$F$5)/(LN((Strada!$D$5-Strada!$H$5)/(Strada!$F$5-Strada!$H$5))))/49.8329)^Blad1!$J$54</f>
        <v>834.86988093239165</v>
      </c>
      <c r="G57" s="55"/>
      <c r="H57" s="61">
        <v>700</v>
      </c>
      <c r="I57" s="64">
        <f>($C57/1000)*Blad1!$C$54*(((Strada!$D$5-Strada!$F$5)/(LN((Strada!$D$5-Strada!$H$5)/(Strada!$F$5-Strada!$H$5))))/49.8329)^Blad1!$D$54</f>
        <v>326.19815103600234</v>
      </c>
      <c r="J57" s="43">
        <f>($C57/1000)*Blad1!$Q$54*(((Strada!$D$5-Strada!$F$5)/(LN((Strada!$D$5-Strada!$H$5)/(Strada!$F$5-Strada!$H$5))))/49.8329)^Blad1!$R$54</f>
        <v>461.40259224361</v>
      </c>
      <c r="K57" s="43">
        <f>($C57/1000)*Blad1!$S$54*(((Strada!$D$5-Strada!$F$5)/(LN((Strada!$D$5-Strada!$H$5)/(Strada!$F$5-Strada!$H$5))))/49.8329)^Blad1!$T$54</f>
        <v>623.4145119557686</v>
      </c>
      <c r="L57" s="44">
        <f>($C57/1000)*Blad1!$U$54*(((Strada!$D$5-Strada!$F$5)/(LN((Strada!$D$5-Strada!$H$5)/(Strada!$F$5-Strada!$H$5))))/49.8329)^Blad1!$V$54</f>
        <v>838.92505326409889</v>
      </c>
      <c r="M57" s="55"/>
      <c r="N57" s="66"/>
      <c r="O57" s="67"/>
      <c r="P57" s="67"/>
      <c r="Q57" s="67"/>
      <c r="R57" s="67"/>
    </row>
    <row r="58" spans="3:18" x14ac:dyDescent="0.2">
      <c r="C58" s="61">
        <v>800</v>
      </c>
      <c r="D58" s="14">
        <f>($C58/1000)*Blad1!$E$54*(((Strada!$D$5-Strada!$F$5)/(LN((Strada!$D$5-Strada!$H$5)/(Strada!$F$5-Strada!$H$5))))/49.8329)^Blad1!$F$54</f>
        <v>420.74376044273538</v>
      </c>
      <c r="E58" s="14">
        <f>($C58/1000)*Blad1!$G$54*(((Strada!$D$5-Strada!$F$5)/(LN((Strada!$D$5-Strada!$H$5)/(Strada!$F$5-Strada!$H$5))))/49.8329)^Blad1!$H$54</f>
        <v>682.25714216754864</v>
      </c>
      <c r="F58" s="35">
        <f>($C58/1000)*Blad1!$I$54*(((Strada!$D$5-Strada!$F$5)/(LN((Strada!$D$5-Strada!$H$5)/(Strada!$F$5-Strada!$H$5))))/49.8329)^Blad1!$J$54</f>
        <v>954.13700677987617</v>
      </c>
      <c r="G58" s="55"/>
      <c r="H58" s="61">
        <v>800</v>
      </c>
      <c r="I58" s="64">
        <f>($C58/1000)*Blad1!$C$54*(((Strada!$D$5-Strada!$F$5)/(LN((Strada!$D$5-Strada!$H$5)/(Strada!$F$5-Strada!$H$5))))/49.8329)^Blad1!$D$54</f>
        <v>372.79788689828843</v>
      </c>
      <c r="J58" s="43">
        <f>($C58/1000)*Blad1!$Q$54*(((Strada!$D$5-Strada!$F$5)/(LN((Strada!$D$5-Strada!$H$5)/(Strada!$F$5-Strada!$H$5))))/49.8329)^Blad1!$R$54</f>
        <v>527.3172482784114</v>
      </c>
      <c r="K58" s="43">
        <f>($C58/1000)*Blad1!$S$54*(((Strada!$D$5-Strada!$F$5)/(LN((Strada!$D$5-Strada!$H$5)/(Strada!$F$5-Strada!$H$5))))/49.8329)^Blad1!$T$54</f>
        <v>712.47372794944988</v>
      </c>
      <c r="L58" s="44">
        <f>($C58/1000)*Blad1!$U$54*(((Strada!$D$5-Strada!$F$5)/(LN((Strada!$D$5-Strada!$H$5)/(Strada!$F$5-Strada!$H$5))))/49.8329)^Blad1!$V$54</f>
        <v>958.77148944468456</v>
      </c>
      <c r="M58" s="55"/>
      <c r="N58" s="66"/>
      <c r="O58" s="67"/>
      <c r="P58" s="67"/>
      <c r="Q58" s="67"/>
      <c r="R58" s="67"/>
    </row>
    <row r="59" spans="3:18" x14ac:dyDescent="0.2">
      <c r="C59" s="61">
        <v>900</v>
      </c>
      <c r="D59" s="14">
        <f>($C59/1000)*Blad1!$E$54*(((Strada!$D$5-Strada!$F$5)/(LN((Strada!$D$5-Strada!$H$5)/(Strada!$F$5-Strada!$H$5))))/49.8329)^Blad1!$F$54</f>
        <v>473.33673049807726</v>
      </c>
      <c r="E59" s="14">
        <f>($C59/1000)*Blad1!$G$54*(((Strada!$D$5-Strada!$F$5)/(LN((Strada!$D$5-Strada!$H$5)/(Strada!$F$5-Strada!$H$5))))/49.8329)^Blad1!$H$54</f>
        <v>767.5392849384923</v>
      </c>
      <c r="F59" s="35">
        <f>($C59/1000)*Blad1!$I$54*(((Strada!$D$5-Strada!$F$5)/(LN((Strada!$D$5-Strada!$H$5)/(Strada!$F$5-Strada!$H$5))))/49.8329)^Blad1!$J$54</f>
        <v>1073.4041326273607</v>
      </c>
      <c r="G59" s="55"/>
      <c r="H59" s="61">
        <v>900</v>
      </c>
      <c r="I59" s="64">
        <f>($C59/1000)*Blad1!$C$54*(((Strada!$D$5-Strada!$F$5)/(LN((Strada!$D$5-Strada!$H$5)/(Strada!$F$5-Strada!$H$5))))/49.8329)^Blad1!$D$54</f>
        <v>419.39762276057445</v>
      </c>
      <c r="J59" s="43">
        <f>($C59/1000)*Blad1!$Q$54*(((Strada!$D$5-Strada!$F$5)/(LN((Strada!$D$5-Strada!$H$5)/(Strada!$F$5-Strada!$H$5))))/49.8329)^Blad1!$R$54</f>
        <v>593.23190431321291</v>
      </c>
      <c r="K59" s="43">
        <f>($C59/1000)*Blad1!$S$54*(((Strada!$D$5-Strada!$F$5)/(LN((Strada!$D$5-Strada!$H$5)/(Strada!$F$5-Strada!$H$5))))/49.8329)^Blad1!$T$54</f>
        <v>801.53294394313116</v>
      </c>
      <c r="L59" s="44">
        <f>($C59/1000)*Blad1!$U$54*(((Strada!$D$5-Strada!$F$5)/(LN((Strada!$D$5-Strada!$H$5)/(Strada!$F$5-Strada!$H$5))))/49.8329)^Blad1!$V$54</f>
        <v>1078.6179256252703</v>
      </c>
      <c r="M59" s="55"/>
      <c r="N59" s="66"/>
      <c r="O59" s="67"/>
      <c r="P59" s="67"/>
      <c r="Q59" s="67"/>
      <c r="R59" s="67"/>
    </row>
    <row r="60" spans="3:18" x14ac:dyDescent="0.2">
      <c r="C60" s="61">
        <v>1000</v>
      </c>
      <c r="D60" s="14">
        <f>($C60/1000)*Blad1!$E$54*(((Strada!$D$5-Strada!$F$5)/(LN((Strada!$D$5-Strada!$H$5)/(Strada!$F$5-Strada!$H$5))))/49.8329)^Blad1!$F$54</f>
        <v>525.92970055341925</v>
      </c>
      <c r="E60" s="14">
        <f>($C60/1000)*Blad1!$G$54*(((Strada!$D$5-Strada!$F$5)/(LN((Strada!$D$5-Strada!$H$5)/(Strada!$F$5-Strada!$H$5))))/49.8329)^Blad1!$H$54</f>
        <v>852.82142770943574</v>
      </c>
      <c r="F60" s="35">
        <f>($C60/1000)*Blad1!$I$54*(((Strada!$D$5-Strada!$F$5)/(LN((Strada!$D$5-Strada!$H$5)/(Strada!$F$5-Strada!$H$5))))/49.8329)^Blad1!$J$54</f>
        <v>1192.6712584748452</v>
      </c>
      <c r="G60" s="55"/>
      <c r="H60" s="61">
        <v>1000</v>
      </c>
      <c r="I60" s="64">
        <f>($C60/1000)*Blad1!$C$54*(((Strada!$D$5-Strada!$F$5)/(LN((Strada!$D$5-Strada!$H$5)/(Strada!$F$5-Strada!$H$5))))/49.8329)^Blad1!$D$54</f>
        <v>465.99735862286047</v>
      </c>
      <c r="J60" s="43">
        <f>($C60/1000)*Blad1!$Q$54*(((Strada!$D$5-Strada!$F$5)/(LN((Strada!$D$5-Strada!$H$5)/(Strada!$F$5-Strada!$H$5))))/49.8329)^Blad1!$R$54</f>
        <v>659.1465603480143</v>
      </c>
      <c r="K60" s="43">
        <f>($C60/1000)*Blad1!$S$54*(((Strada!$D$5-Strada!$F$5)/(LN((Strada!$D$5-Strada!$H$5)/(Strada!$F$5-Strada!$H$5))))/49.8329)^Blad1!$T$54</f>
        <v>890.59215993681232</v>
      </c>
      <c r="L60" s="44">
        <f>($C60/1000)*Blad1!$U$54*(((Strada!$D$5-Strada!$F$5)/(LN((Strada!$D$5-Strada!$H$5)/(Strada!$F$5-Strada!$H$5))))/49.8329)^Blad1!$V$54</f>
        <v>1198.4643618058558</v>
      </c>
      <c r="M60" s="55"/>
      <c r="N60" s="66"/>
      <c r="O60" s="67"/>
      <c r="P60" s="67"/>
      <c r="Q60" s="67"/>
      <c r="R60" s="67"/>
    </row>
    <row r="61" spans="3:18" x14ac:dyDescent="0.2">
      <c r="C61" s="61">
        <v>1100</v>
      </c>
      <c r="D61" s="14">
        <f>($C61/1000)*Blad1!$E$54*(((Strada!$D$5-Strada!$F$5)/(LN((Strada!$D$5-Strada!$H$5)/(Strada!$F$5-Strada!$H$5))))/49.8329)^Blad1!$F$54</f>
        <v>578.52267060876113</v>
      </c>
      <c r="E61" s="14">
        <f>($C61/1000)*Blad1!$G$54*(((Strada!$D$5-Strada!$F$5)/(LN((Strada!$D$5-Strada!$H$5)/(Strada!$F$5-Strada!$H$5))))/49.8329)^Blad1!$H$54</f>
        <v>938.1035704803794</v>
      </c>
      <c r="F61" s="35">
        <f>($C61/1000)*Blad1!$I$54*(((Strada!$D$5-Strada!$F$5)/(LN((Strada!$D$5-Strada!$H$5)/(Strada!$F$5-Strada!$H$5))))/49.8329)^Blad1!$J$54</f>
        <v>1311.9383843223297</v>
      </c>
      <c r="G61" s="55"/>
      <c r="H61" s="61">
        <v>1100</v>
      </c>
      <c r="I61" s="64">
        <f>($C61/1000)*Blad1!$C$54*(((Strada!$D$5-Strada!$F$5)/(LN((Strada!$D$5-Strada!$H$5)/(Strada!$F$5-Strada!$H$5))))/49.8329)^Blad1!$D$54</f>
        <v>512.59709448514661</v>
      </c>
      <c r="J61" s="43">
        <f>($C61/1000)*Blad1!$Q$54*(((Strada!$D$5-Strada!$F$5)/(LN((Strada!$D$5-Strada!$H$5)/(Strada!$F$5-Strada!$H$5))))/49.8329)^Blad1!$R$54</f>
        <v>725.06121638281581</v>
      </c>
      <c r="K61" s="43">
        <f>($C61/1000)*Blad1!$S$54*(((Strada!$D$5-Strada!$F$5)/(LN((Strada!$D$5-Strada!$H$5)/(Strada!$F$5-Strada!$H$5))))/49.8329)^Blad1!$T$54</f>
        <v>979.65137593049371</v>
      </c>
      <c r="L61" s="44">
        <f>($C61/1000)*Blad1!$U$54*(((Strada!$D$5-Strada!$F$5)/(LN((Strada!$D$5-Strada!$H$5)/(Strada!$F$5-Strada!$H$5))))/49.8329)^Blad1!$V$54</f>
        <v>1318.3107979864415</v>
      </c>
      <c r="M61" s="55"/>
      <c r="N61" s="66"/>
      <c r="O61" s="67"/>
      <c r="P61" s="67"/>
      <c r="Q61" s="67"/>
      <c r="R61" s="67"/>
    </row>
    <row r="62" spans="3:18" x14ac:dyDescent="0.2">
      <c r="C62" s="61">
        <v>1200</v>
      </c>
      <c r="D62" s="14">
        <f>($C62/1000)*Blad1!$E$54*(((Strada!$D$5-Strada!$F$5)/(LN((Strada!$D$5-Strada!$H$5)/(Strada!$F$5-Strada!$H$5))))/49.8329)^Blad1!$F$54</f>
        <v>631.11564066410301</v>
      </c>
      <c r="E62" s="14">
        <f>($C62/1000)*Blad1!$G$54*(((Strada!$D$5-Strada!$F$5)/(LN((Strada!$D$5-Strada!$H$5)/(Strada!$F$5-Strada!$H$5))))/49.8329)^Blad1!$H$54</f>
        <v>1023.3857132513227</v>
      </c>
      <c r="F62" s="35">
        <f>($C62/1000)*Blad1!$I$54*(((Strada!$D$5-Strada!$F$5)/(LN((Strada!$D$5-Strada!$H$5)/(Strada!$F$5-Strada!$H$5))))/49.8329)^Blad1!$J$54</f>
        <v>1431.2055101698143</v>
      </c>
      <c r="G62" s="55"/>
      <c r="H62" s="61">
        <v>1200</v>
      </c>
      <c r="I62" s="64">
        <f>($C62/1000)*Blad1!$C$54*(((Strada!$D$5-Strada!$F$5)/(LN((Strada!$D$5-Strada!$H$5)/(Strada!$F$5-Strada!$H$5))))/49.8329)^Blad1!$D$54</f>
        <v>559.19683034743252</v>
      </c>
      <c r="J62" s="43">
        <f>($C62/1000)*Blad1!$Q$54*(((Strada!$D$5-Strada!$F$5)/(LN((Strada!$D$5-Strada!$H$5)/(Strada!$F$5-Strada!$H$5))))/49.8329)^Blad1!$R$54</f>
        <v>790.97587241761721</v>
      </c>
      <c r="K62" s="43">
        <f>($C62/1000)*Blad1!$S$54*(((Strada!$D$5-Strada!$F$5)/(LN((Strada!$D$5-Strada!$H$5)/(Strada!$F$5-Strada!$H$5))))/49.8329)^Blad1!$T$54</f>
        <v>1068.7105919241749</v>
      </c>
      <c r="L62" s="44">
        <f>($C62/1000)*Blad1!$U$54*(((Strada!$D$5-Strada!$F$5)/(LN((Strada!$D$5-Strada!$H$5)/(Strada!$F$5-Strada!$H$5))))/49.8329)^Blad1!$V$54</f>
        <v>1438.1572341670269</v>
      </c>
      <c r="M62" s="55"/>
      <c r="N62" s="66"/>
      <c r="O62" s="67"/>
      <c r="P62" s="67"/>
      <c r="Q62" s="67"/>
      <c r="R62" s="67"/>
    </row>
    <row r="63" spans="3:18" x14ac:dyDescent="0.2">
      <c r="C63" s="61">
        <v>1400</v>
      </c>
      <c r="D63" s="14">
        <f>($C63/1000)*Blad1!$E$54*(((Strada!$D$5-Strada!$F$5)/(LN((Strada!$D$5-Strada!$H$5)/(Strada!$F$5-Strada!$H$5))))/49.8329)^Blad1!$F$54</f>
        <v>736.30158077478677</v>
      </c>
      <c r="E63" s="14">
        <f>($C63/1000)*Blad1!$G$54*(((Strada!$D$5-Strada!$F$5)/(LN((Strada!$D$5-Strada!$H$5)/(Strada!$F$5-Strada!$H$5))))/49.8329)^Blad1!$H$54</f>
        <v>1193.9499987932099</v>
      </c>
      <c r="F63" s="35">
        <f>($C63/1000)*Blad1!$I$54*(((Strada!$D$5-Strada!$F$5)/(LN((Strada!$D$5-Strada!$H$5)/(Strada!$F$5-Strada!$H$5))))/49.8329)^Blad1!$J$54</f>
        <v>1669.7397618647833</v>
      </c>
      <c r="G63" s="55"/>
      <c r="H63" s="61">
        <v>1400</v>
      </c>
      <c r="I63" s="64">
        <f>($C63/1000)*Blad1!$C$54*(((Strada!$D$5-Strada!$F$5)/(LN((Strada!$D$5-Strada!$H$5)/(Strada!$F$5-Strada!$H$5))))/49.8329)^Blad1!$D$54</f>
        <v>652.39630207200469</v>
      </c>
      <c r="J63" s="43">
        <f>($C63/1000)*Blad1!$Q$54*(((Strada!$D$5-Strada!$F$5)/(LN((Strada!$D$5-Strada!$H$5)/(Strada!$F$5-Strada!$H$5))))/49.8329)^Blad1!$R$54</f>
        <v>922.80518448722</v>
      </c>
      <c r="K63" s="43">
        <f>($C63/1000)*Blad1!$S$54*(((Strada!$D$5-Strada!$F$5)/(LN((Strada!$D$5-Strada!$H$5)/(Strada!$F$5-Strada!$H$5))))/49.8329)^Blad1!$T$54</f>
        <v>1246.8290239115372</v>
      </c>
      <c r="L63" s="44">
        <f>($C63/1000)*Blad1!$U$54*(((Strada!$D$5-Strada!$F$5)/(LN((Strada!$D$5-Strada!$H$5)/(Strada!$F$5-Strada!$H$5))))/49.8329)^Blad1!$V$54</f>
        <v>1677.8501065281978</v>
      </c>
      <c r="M63" s="55"/>
      <c r="N63" s="66"/>
      <c r="O63" s="67"/>
      <c r="P63" s="67"/>
      <c r="Q63" s="67"/>
      <c r="R63" s="67"/>
    </row>
    <row r="64" spans="3:18" x14ac:dyDescent="0.2">
      <c r="C64" s="61">
        <v>1600</v>
      </c>
      <c r="D64" s="14">
        <f>($C64/1000)*Blad1!$E$54*(((Strada!$D$5-Strada!$F$5)/(LN((Strada!$D$5-Strada!$H$5)/(Strada!$F$5-Strada!$H$5))))/49.8329)^Blad1!$F$54</f>
        <v>841.48752088547076</v>
      </c>
      <c r="E64" s="14">
        <f>($C64/1000)*Blad1!$G$54*(((Strada!$D$5-Strada!$F$5)/(LN((Strada!$D$5-Strada!$H$5)/(Strada!$F$5-Strada!$H$5))))/49.8329)^Blad1!$H$54</f>
        <v>1364.5142843350973</v>
      </c>
      <c r="F64" s="35">
        <f>($C64/1000)*Blad1!$I$54*(((Strada!$D$5-Strada!$F$5)/(LN((Strada!$D$5-Strada!$H$5)/(Strada!$F$5-Strada!$H$5))))/49.8329)^Blad1!$J$54</f>
        <v>1908.2740135597523</v>
      </c>
      <c r="G64" s="55"/>
      <c r="H64" s="61">
        <v>1600</v>
      </c>
      <c r="I64" s="64">
        <f>($C64/1000)*Blad1!$C$54*(((Strada!$D$5-Strada!$F$5)/(LN((Strada!$D$5-Strada!$H$5)/(Strada!$F$5-Strada!$H$5))))/49.8329)^Blad1!$D$54</f>
        <v>745.59577379657685</v>
      </c>
      <c r="J64" s="43">
        <f>($C64/1000)*Blad1!$Q$54*(((Strada!$D$5-Strada!$F$5)/(LN((Strada!$D$5-Strada!$H$5)/(Strada!$F$5-Strada!$H$5))))/49.8329)^Blad1!$R$54</f>
        <v>1054.6344965568228</v>
      </c>
      <c r="K64" s="43">
        <f>($C64/1000)*Blad1!$S$54*(((Strada!$D$5-Strada!$F$5)/(LN((Strada!$D$5-Strada!$H$5)/(Strada!$F$5-Strada!$H$5))))/49.8329)^Blad1!$T$54</f>
        <v>1424.9474558988998</v>
      </c>
      <c r="L64" s="44">
        <f>($C64/1000)*Blad1!$U$54*(((Strada!$D$5-Strada!$F$5)/(LN((Strada!$D$5-Strada!$H$5)/(Strada!$F$5-Strada!$H$5))))/49.8329)^Blad1!$V$54</f>
        <v>1917.5429788893691</v>
      </c>
      <c r="M64" s="55"/>
      <c r="N64" s="66"/>
      <c r="O64" s="67"/>
      <c r="P64" s="67"/>
      <c r="Q64" s="67"/>
      <c r="R64" s="67"/>
    </row>
    <row r="65" spans="3:18" x14ac:dyDescent="0.2">
      <c r="C65" s="61">
        <v>1800</v>
      </c>
      <c r="D65" s="14">
        <f>($C65/1000)*Blad1!$E$54*(((Strada!$D$5-Strada!$F$5)/(LN((Strada!$D$5-Strada!$H$5)/(Strada!$F$5-Strada!$H$5))))/49.8329)^Blad1!$F$54</f>
        <v>946.67346099615452</v>
      </c>
      <c r="E65" s="14">
        <f>($C65/1000)*Blad1!$G$54*(((Strada!$D$5-Strada!$F$5)/(LN((Strada!$D$5-Strada!$H$5)/(Strada!$F$5-Strada!$H$5))))/49.8329)^Blad1!$H$54</f>
        <v>1535.0785698769846</v>
      </c>
      <c r="F65" s="35">
        <f>($C65/1000)*Blad1!$I$54*(((Strada!$D$5-Strada!$F$5)/(LN((Strada!$D$5-Strada!$H$5)/(Strada!$F$5-Strada!$H$5))))/49.8329)^Blad1!$J$54</f>
        <v>2146.8082652547214</v>
      </c>
      <c r="G65" s="55"/>
      <c r="H65" s="61">
        <v>1800</v>
      </c>
      <c r="I65" s="64">
        <f>($C65/1000)*Blad1!$C$54*(((Strada!$D$5-Strada!$F$5)/(LN((Strada!$D$5-Strada!$H$5)/(Strada!$F$5-Strada!$H$5))))/49.8329)^Blad1!$D$54</f>
        <v>838.7952455211489</v>
      </c>
      <c r="J65" s="43">
        <f>($C65/1000)*Blad1!$Q$54*(((Strada!$D$5-Strada!$F$5)/(LN((Strada!$D$5-Strada!$H$5)/(Strada!$F$5-Strada!$H$5))))/49.8329)^Blad1!$R$54</f>
        <v>1186.4638086264258</v>
      </c>
      <c r="K65" s="43">
        <f>($C65/1000)*Blad1!$S$54*(((Strada!$D$5-Strada!$F$5)/(LN((Strada!$D$5-Strada!$H$5)/(Strada!$F$5-Strada!$H$5))))/49.8329)^Blad1!$T$54</f>
        <v>1603.0658878862623</v>
      </c>
      <c r="L65" s="44">
        <f>($C65/1000)*Blad1!$U$54*(((Strada!$D$5-Strada!$F$5)/(LN((Strada!$D$5-Strada!$H$5)/(Strada!$F$5-Strada!$H$5))))/49.8329)^Blad1!$V$54</f>
        <v>2157.2358512505407</v>
      </c>
      <c r="M65" s="55"/>
      <c r="N65" s="66"/>
      <c r="O65" s="67"/>
      <c r="P65" s="67"/>
      <c r="Q65" s="67"/>
      <c r="R65" s="67"/>
    </row>
    <row r="66" spans="3:18" x14ac:dyDescent="0.2">
      <c r="C66" s="61">
        <v>2000</v>
      </c>
      <c r="D66" s="14">
        <f>($C66/1000)*Blad1!$E$54*(((Strada!$D$5-Strada!$F$5)/(LN((Strada!$D$5-Strada!$H$5)/(Strada!$F$5-Strada!$H$5))))/49.8329)^Blad1!$F$54</f>
        <v>1051.8594011068385</v>
      </c>
      <c r="E66" s="14">
        <f>($C66/1000)*Blad1!$G$54*(((Strada!$D$5-Strada!$F$5)/(LN((Strada!$D$5-Strada!$H$5)/(Strada!$F$5-Strada!$H$5))))/49.8329)^Blad1!$H$54</f>
        <v>1705.6428554188715</v>
      </c>
      <c r="F66" s="35">
        <f>($C66/1000)*Blad1!$I$54*(((Strada!$D$5-Strada!$F$5)/(LN((Strada!$D$5-Strada!$H$5)/(Strada!$F$5-Strada!$H$5))))/49.8329)^Blad1!$J$54</f>
        <v>2385.3425169496904</v>
      </c>
      <c r="G66" s="55"/>
      <c r="H66" s="61">
        <v>2000</v>
      </c>
      <c r="I66" s="64">
        <f>($C66/1000)*Blad1!$C$54*(((Strada!$D$5-Strada!$F$5)/(LN((Strada!$D$5-Strada!$H$5)/(Strada!$F$5-Strada!$H$5))))/49.8329)^Blad1!$D$54</f>
        <v>931.99471724572095</v>
      </c>
      <c r="J66" s="43">
        <f>($C66/1000)*Blad1!$Q$54*(((Strada!$D$5-Strada!$F$5)/(LN((Strada!$D$5-Strada!$H$5)/(Strada!$F$5-Strada!$H$5))))/49.8329)^Blad1!$R$54</f>
        <v>1318.2931206960286</v>
      </c>
      <c r="K66" s="43">
        <f>($C66/1000)*Blad1!$S$54*(((Strada!$D$5-Strada!$F$5)/(LN((Strada!$D$5-Strada!$H$5)/(Strada!$F$5-Strada!$H$5))))/49.8329)^Blad1!$T$54</f>
        <v>1781.1843198736246</v>
      </c>
      <c r="L66" s="44">
        <f>($C66/1000)*Blad1!$U$54*(((Strada!$D$5-Strada!$F$5)/(LN((Strada!$D$5-Strada!$H$5)/(Strada!$F$5-Strada!$H$5))))/49.8329)^Blad1!$V$54</f>
        <v>2396.9287236117116</v>
      </c>
      <c r="M66" s="55"/>
      <c r="N66" s="66"/>
      <c r="O66" s="67"/>
      <c r="P66" s="67"/>
      <c r="Q66" s="67"/>
      <c r="R66" s="67"/>
    </row>
    <row r="67" spans="3:18" x14ac:dyDescent="0.2">
      <c r="C67" s="61">
        <v>2400</v>
      </c>
      <c r="D67" s="14">
        <f>($C67/1000)*Blad1!$E$54*(((Strada!$D$5-Strada!$F$5)/(LN((Strada!$D$5-Strada!$H$5)/(Strada!$F$5-Strada!$H$5))))/49.8329)^Blad1!$F$54</f>
        <v>1262.231281328206</v>
      </c>
      <c r="E67" s="14">
        <f>($C67/1000)*Blad1!$G$54*(((Strada!$D$5-Strada!$F$5)/(LN((Strada!$D$5-Strada!$H$5)/(Strada!$F$5-Strada!$H$5))))/49.8329)^Blad1!$H$54</f>
        <v>2046.7714265026455</v>
      </c>
      <c r="F67" s="35">
        <f>($C67/1000)*Blad1!$I$54*(((Strada!$D$5-Strada!$F$5)/(LN((Strada!$D$5-Strada!$H$5)/(Strada!$F$5-Strada!$H$5))))/49.8329)^Blad1!$J$54</f>
        <v>2862.4110203396285</v>
      </c>
      <c r="G67" s="55"/>
      <c r="H67" s="61">
        <v>2400</v>
      </c>
      <c r="I67" s="64">
        <f>($C67/1000)*Blad1!$C$54*(((Strada!$D$5-Strada!$F$5)/(LN((Strada!$D$5-Strada!$H$5)/(Strada!$F$5-Strada!$H$5))))/49.8329)^Blad1!$D$54</f>
        <v>1118.393660694865</v>
      </c>
      <c r="J67" s="43">
        <f>($C67/1000)*Blad1!$Q$54*(((Strada!$D$5-Strada!$F$5)/(LN((Strada!$D$5-Strada!$H$5)/(Strada!$F$5-Strada!$H$5))))/49.8329)^Blad1!$R$54</f>
        <v>1581.9517448352344</v>
      </c>
      <c r="K67" s="43">
        <f>($C67/1000)*Blad1!$S$54*(((Strada!$D$5-Strada!$F$5)/(LN((Strada!$D$5-Strada!$H$5)/(Strada!$F$5-Strada!$H$5))))/49.8329)^Blad1!$T$54</f>
        <v>2137.4211838483498</v>
      </c>
      <c r="L67" s="44">
        <f>($C67/1000)*Blad1!$U$54*(((Strada!$D$5-Strada!$F$5)/(LN((Strada!$D$5-Strada!$H$5)/(Strada!$F$5-Strada!$H$5))))/49.8329)^Blad1!$V$54</f>
        <v>2876.3144683340538</v>
      </c>
      <c r="M67" s="55"/>
      <c r="N67" s="66"/>
      <c r="O67" s="67"/>
      <c r="P67" s="67"/>
      <c r="Q67" s="67"/>
      <c r="R67" s="67"/>
    </row>
    <row r="68" spans="3:18" x14ac:dyDescent="0.2">
      <c r="C68" s="61">
        <v>2800</v>
      </c>
      <c r="D68" s="14">
        <f>($C68/1000)*Blad1!$E$54*(((Strada!$D$5-Strada!$F$5)/(LN((Strada!$D$5-Strada!$H$5)/(Strada!$F$5-Strada!$H$5))))/49.8329)^Blad1!$F$54</f>
        <v>1472.6031615495735</v>
      </c>
      <c r="E68" s="14">
        <f>($C68/1000)*Blad1!$G$54*(((Strada!$D$5-Strada!$F$5)/(LN((Strada!$D$5-Strada!$H$5)/(Strada!$F$5-Strada!$H$5))))/49.8329)^Blad1!$H$54</f>
        <v>2387.8999975864199</v>
      </c>
      <c r="F68" s="35">
        <f>($C68/1000)*Blad1!$I$54*(((Strada!$D$5-Strada!$F$5)/(LN((Strada!$D$5-Strada!$H$5)/(Strada!$F$5-Strada!$H$5))))/49.8329)^Blad1!$J$54</f>
        <v>3339.4795237295666</v>
      </c>
      <c r="G68" s="55"/>
      <c r="H68" s="61">
        <v>2800</v>
      </c>
      <c r="I68" s="64">
        <f>($C68/1000)*Blad1!$C$54*(((Strada!$D$5-Strada!$F$5)/(LN((Strada!$D$5-Strada!$H$5)/(Strada!$F$5-Strada!$H$5))))/49.8329)^Blad1!$D$54</f>
        <v>1304.7926041440094</v>
      </c>
      <c r="J68" s="43">
        <f>($C68/1000)*Blad1!$Q$54*(((Strada!$D$5-Strada!$F$5)/(LN((Strada!$D$5-Strada!$H$5)/(Strada!$F$5-Strada!$H$5))))/49.8329)^Blad1!$R$54</f>
        <v>1845.61036897444</v>
      </c>
      <c r="K68" s="43">
        <f>($C68/1000)*Blad1!$S$54*(((Strada!$D$5-Strada!$F$5)/(LN((Strada!$D$5-Strada!$H$5)/(Strada!$F$5-Strada!$H$5))))/49.8329)^Blad1!$T$54</f>
        <v>2493.6580478230744</v>
      </c>
      <c r="L68" s="44">
        <f>($C68/1000)*Blad1!$U$54*(((Strada!$D$5-Strada!$F$5)/(LN((Strada!$D$5-Strada!$H$5)/(Strada!$F$5-Strada!$H$5))))/49.8329)^Blad1!$V$54</f>
        <v>3355.7002130563956</v>
      </c>
      <c r="M68" s="55"/>
      <c r="N68" s="66"/>
      <c r="O68" s="67"/>
      <c r="P68" s="67"/>
      <c r="Q68" s="67"/>
      <c r="R68" s="67"/>
    </row>
    <row r="69" spans="3:18" x14ac:dyDescent="0.2"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3:18" ht="15.75" x14ac:dyDescent="0.25">
      <c r="C70" s="56" t="s">
        <v>42</v>
      </c>
      <c r="D70" s="55"/>
      <c r="E70" s="55"/>
      <c r="F70" s="55"/>
      <c r="G70" s="55"/>
      <c r="H70" s="56" t="s">
        <v>41</v>
      </c>
      <c r="I70" s="55"/>
      <c r="J70" s="55"/>
      <c r="K70" s="55"/>
      <c r="L70" s="55"/>
      <c r="M70" s="55"/>
      <c r="N70" s="56"/>
      <c r="O70" s="55"/>
      <c r="P70" s="55"/>
    </row>
    <row r="71" spans="3:18" x14ac:dyDescent="0.2"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 spans="3:18" ht="20.25" x14ac:dyDescent="0.3">
      <c r="C72" s="87" t="s">
        <v>25</v>
      </c>
      <c r="D72" s="88"/>
      <c r="E72" s="88"/>
      <c r="F72" s="81"/>
      <c r="G72" s="55"/>
      <c r="H72" s="87" t="s">
        <v>25</v>
      </c>
      <c r="I72" s="88"/>
      <c r="J72" s="88"/>
      <c r="K72" s="88"/>
      <c r="L72" s="81"/>
      <c r="M72" s="55"/>
      <c r="N72" s="94"/>
      <c r="O72" s="94"/>
      <c r="P72" s="94"/>
      <c r="Q72" s="94"/>
      <c r="R72" s="92"/>
    </row>
    <row r="73" spans="3:18" x14ac:dyDescent="0.2">
      <c r="C73" s="65"/>
      <c r="D73" s="111" t="s">
        <v>12</v>
      </c>
      <c r="E73" s="111"/>
      <c r="F73" s="112"/>
      <c r="G73" s="55"/>
      <c r="H73" s="65"/>
      <c r="I73" s="79" t="s">
        <v>12</v>
      </c>
      <c r="J73" s="80"/>
      <c r="K73" s="80"/>
      <c r="L73" s="81"/>
      <c r="M73" s="55"/>
      <c r="N73" s="55"/>
      <c r="O73" s="91"/>
      <c r="P73" s="92"/>
      <c r="Q73" s="92"/>
      <c r="R73" s="92"/>
    </row>
    <row r="74" spans="3:18" x14ac:dyDescent="0.2">
      <c r="C74" s="57"/>
      <c r="D74" s="113" t="s">
        <v>13</v>
      </c>
      <c r="E74" s="113"/>
      <c r="F74" s="114"/>
      <c r="G74" s="55"/>
      <c r="H74" s="57"/>
      <c r="I74" s="82" t="s">
        <v>13</v>
      </c>
      <c r="J74" s="85"/>
      <c r="K74" s="85"/>
      <c r="L74" s="86"/>
      <c r="M74" s="55"/>
      <c r="N74" s="55"/>
      <c r="O74" s="93"/>
      <c r="P74" s="93"/>
      <c r="Q74" s="93"/>
      <c r="R74" s="93"/>
    </row>
    <row r="75" spans="3:18" x14ac:dyDescent="0.2">
      <c r="C75" s="63" t="s">
        <v>8</v>
      </c>
      <c r="D75" s="59">
        <v>118</v>
      </c>
      <c r="E75" s="59">
        <v>168</v>
      </c>
      <c r="F75" s="60">
        <v>218</v>
      </c>
      <c r="G75" s="55"/>
      <c r="H75" s="63" t="s">
        <v>8</v>
      </c>
      <c r="I75" s="58">
        <v>85</v>
      </c>
      <c r="J75" s="59" t="s">
        <v>39</v>
      </c>
      <c r="K75" s="59" t="s">
        <v>38</v>
      </c>
      <c r="L75" s="60" t="s">
        <v>40</v>
      </c>
      <c r="M75" s="55"/>
      <c r="N75" s="73"/>
      <c r="O75" s="66"/>
      <c r="P75" s="72"/>
      <c r="Q75" s="72"/>
      <c r="R75" s="66"/>
    </row>
    <row r="76" spans="3:18" x14ac:dyDescent="0.2">
      <c r="C76" s="61">
        <v>500</v>
      </c>
      <c r="D76" s="43">
        <f>($C76/1000)*Blad1!$E$75*(((Strada!$D$5-Strada!$F$5)/(LN((Strada!$D$5-Strada!$H$5)/(Strada!$F$5-Strada!$H$5))))/49.8329)^Blad1!$F$75</f>
        <v>298.1069415531133</v>
      </c>
      <c r="E76" s="43">
        <f>($C76/1000)*Blad1!$G$75*(((Strada!$D$5-Strada!$F$5)/(LN((Strada!$D$5-Strada!$H$5)/(Strada!$F$5-Strada!$H$5))))/49.8329)^Blad1!$H$75</f>
        <v>477.05974909061274</v>
      </c>
      <c r="F76" s="44">
        <f>($C76/1000)*Blad1!$I$75*(((Strada!$D$5-Strada!$F$5)/(LN((Strada!$D$5-Strada!$H$5)/(Strada!$F$5-Strada!$H$5))))/49.8329)^Blad1!$J$75</f>
        <v>666.44403033730237</v>
      </c>
      <c r="G76" s="55"/>
      <c r="H76" s="61">
        <v>500</v>
      </c>
      <c r="I76" s="64">
        <f>($C76/1000)*Blad1!$C$75*(((Strada!$D$5-Strada!$F$5)/(LN((Strada!$D$5-Strada!$H$5)/(Strada!$F$5-Strada!$H$5))))/49.8329)^Blad1!$D$75</f>
        <v>265.27658847334806</v>
      </c>
      <c r="J76" s="43">
        <f>($C76/1000)*Blad1!$Q$75*(((Strada!$D$5-Strada!$F$5)/(LN((Strada!$D$5-Strada!$H$5)/(Strada!$F$5-Strada!$H$5))))/49.8329)^Blad1!$R$75</f>
        <v>367.09558018016838</v>
      </c>
      <c r="K76" s="43">
        <f>($C76/1000)*Blad1!$S$75*(((Strada!$D$5-Strada!$F$5)/(LN((Strada!$D$5-Strada!$H$5)/(Strada!$F$5-Strada!$H$5))))/49.8329)^Blad1!$T$75</f>
        <v>508.23620307360113</v>
      </c>
      <c r="L76" s="44">
        <f>($C76/1000)*Blad1!$U$75*(((Strada!$D$5-Strada!$F$5)/(LN((Strada!$D$5-Strada!$H$5)/(Strada!$F$5-Strada!$H$5))))/49.8329)^Blad1!$V$75</f>
        <v>698.85638001483323</v>
      </c>
      <c r="M76" s="55"/>
      <c r="N76" s="66"/>
      <c r="O76" s="74"/>
      <c r="P76" s="75"/>
      <c r="Q76" s="75"/>
      <c r="R76" s="74"/>
    </row>
    <row r="77" spans="3:18" x14ac:dyDescent="0.2">
      <c r="C77" s="61">
        <v>600</v>
      </c>
      <c r="D77" s="14">
        <f>($C77/1000)*Blad1!$E$75*(((Strada!$D$5-Strada!$F$5)/(LN((Strada!$D$5-Strada!$H$5)/(Strada!$F$5-Strada!$H$5))))/49.8329)^Blad1!$F$75</f>
        <v>357.72832986373601</v>
      </c>
      <c r="E77" s="14">
        <f>($C77/1000)*Blad1!$G$75*(((Strada!$D$5-Strada!$F$5)/(LN((Strada!$D$5-Strada!$H$5)/(Strada!$F$5-Strada!$H$5))))/49.8329)^Blad1!$H$75</f>
        <v>572.47169890873533</v>
      </c>
      <c r="F77" s="35">
        <f>($C77/1000)*Blad1!$I$75*(((Strada!$D$5-Strada!$F$5)/(LN((Strada!$D$5-Strada!$H$5)/(Strada!$F$5-Strada!$H$5))))/49.8329)^Blad1!$J$75</f>
        <v>799.73283640476291</v>
      </c>
      <c r="G77" s="55"/>
      <c r="H77" s="61">
        <v>600</v>
      </c>
      <c r="I77" s="64">
        <f>($C77/1000)*Blad1!$C$75*(((Strada!$D$5-Strada!$F$5)/(LN((Strada!$D$5-Strada!$H$5)/(Strada!$F$5-Strada!$H$5))))/49.8329)^Blad1!$D$75</f>
        <v>318.33190616801767</v>
      </c>
      <c r="J77" s="43">
        <f>($C77/1000)*Blad1!$Q$75*(((Strada!$D$5-Strada!$F$5)/(LN((Strada!$D$5-Strada!$H$5)/(Strada!$F$5-Strada!$H$5))))/49.8329)^Blad1!$R$75</f>
        <v>440.51469621620203</v>
      </c>
      <c r="K77" s="43">
        <f>($C77/1000)*Blad1!$S$75*(((Strada!$D$5-Strada!$F$5)/(LN((Strada!$D$5-Strada!$H$5)/(Strada!$F$5-Strada!$H$5))))/49.8329)^Blad1!$T$75</f>
        <v>609.88344368832134</v>
      </c>
      <c r="L77" s="44">
        <f>($C77/1000)*Blad1!$U$75*(((Strada!$D$5-Strada!$F$5)/(LN((Strada!$D$5-Strada!$H$5)/(Strada!$F$5-Strada!$H$5))))/49.8329)^Blad1!$V$75</f>
        <v>838.62765601779984</v>
      </c>
      <c r="M77" s="55"/>
      <c r="N77" s="66"/>
      <c r="O77" s="67"/>
      <c r="P77" s="67"/>
      <c r="Q77" s="67"/>
      <c r="R77" s="67"/>
    </row>
    <row r="78" spans="3:18" x14ac:dyDescent="0.2">
      <c r="C78" s="61">
        <v>700</v>
      </c>
      <c r="D78" s="14">
        <f>($C78/1000)*Blad1!$E$75*(((Strada!$D$5-Strada!$F$5)/(LN((Strada!$D$5-Strada!$H$5)/(Strada!$F$5-Strada!$H$5))))/49.8329)^Blad1!$F$75</f>
        <v>417.3497181743586</v>
      </c>
      <c r="E78" s="14">
        <f>($C78/1000)*Blad1!$G$75*(((Strada!$D$5-Strada!$F$5)/(LN((Strada!$D$5-Strada!$H$5)/(Strada!$F$5-Strada!$H$5))))/49.8329)^Blad1!$H$75</f>
        <v>667.88364872685781</v>
      </c>
      <c r="F78" s="35">
        <f>($C78/1000)*Blad1!$I$75*(((Strada!$D$5-Strada!$F$5)/(LN((Strada!$D$5-Strada!$H$5)/(Strada!$F$5-Strada!$H$5))))/49.8329)^Blad1!$J$75</f>
        <v>933.02164247222322</v>
      </c>
      <c r="G78" s="55"/>
      <c r="H78" s="61">
        <v>700</v>
      </c>
      <c r="I78" s="64">
        <f>($C78/1000)*Blad1!$C$75*(((Strada!$D$5-Strada!$F$5)/(LN((Strada!$D$5-Strada!$H$5)/(Strada!$F$5-Strada!$H$5))))/49.8329)^Blad1!$D$75</f>
        <v>371.38722386268722</v>
      </c>
      <c r="J78" s="43">
        <f>($C78/1000)*Blad1!$Q$75*(((Strada!$D$5-Strada!$F$5)/(LN((Strada!$D$5-Strada!$H$5)/(Strada!$F$5-Strada!$H$5))))/49.8329)^Blad1!$R$75</f>
        <v>513.93381225223561</v>
      </c>
      <c r="K78" s="43">
        <f>($C78/1000)*Blad1!$S$75*(((Strada!$D$5-Strada!$F$5)/(LN((Strada!$D$5-Strada!$H$5)/(Strada!$F$5-Strada!$H$5))))/49.8329)^Blad1!$T$75</f>
        <v>711.53068430304154</v>
      </c>
      <c r="L78" s="44">
        <f>($C78/1000)*Blad1!$U$75*(((Strada!$D$5-Strada!$F$5)/(LN((Strada!$D$5-Strada!$H$5)/(Strada!$F$5-Strada!$H$5))))/49.8329)^Blad1!$V$75</f>
        <v>978.39893202076644</v>
      </c>
      <c r="M78" s="55"/>
      <c r="N78" s="66"/>
      <c r="O78" s="67"/>
      <c r="P78" s="67"/>
      <c r="Q78" s="67"/>
      <c r="R78" s="67"/>
    </row>
    <row r="79" spans="3:18" x14ac:dyDescent="0.2">
      <c r="C79" s="61">
        <v>800</v>
      </c>
      <c r="D79" s="14">
        <f>($C79/1000)*Blad1!$E$75*(((Strada!$D$5-Strada!$F$5)/(LN((Strada!$D$5-Strada!$H$5)/(Strada!$F$5-Strada!$H$5))))/49.8329)^Blad1!$F$75</f>
        <v>476.97110648498136</v>
      </c>
      <c r="E79" s="14">
        <f>($C79/1000)*Blad1!$G$75*(((Strada!$D$5-Strada!$F$5)/(LN((Strada!$D$5-Strada!$H$5)/(Strada!$F$5-Strada!$H$5))))/49.8329)^Blad1!$H$75</f>
        <v>763.29559854498041</v>
      </c>
      <c r="F79" s="35">
        <f>($C79/1000)*Blad1!$I$75*(((Strada!$D$5-Strada!$F$5)/(LN((Strada!$D$5-Strada!$H$5)/(Strada!$F$5-Strada!$H$5))))/49.8329)^Blad1!$J$75</f>
        <v>1066.3104485396839</v>
      </c>
      <c r="G79" s="55"/>
      <c r="H79" s="61">
        <v>800</v>
      </c>
      <c r="I79" s="64">
        <f>($C79/1000)*Blad1!$C$75*(((Strada!$D$5-Strada!$F$5)/(LN((Strada!$D$5-Strada!$H$5)/(Strada!$F$5-Strada!$H$5))))/49.8329)^Blad1!$D$75</f>
        <v>424.44254155735689</v>
      </c>
      <c r="J79" s="43">
        <f>($C79/1000)*Blad1!$Q$75*(((Strada!$D$5-Strada!$F$5)/(LN((Strada!$D$5-Strada!$H$5)/(Strada!$F$5-Strada!$H$5))))/49.8329)^Blad1!$R$75</f>
        <v>587.35292828826937</v>
      </c>
      <c r="K79" s="43">
        <f>($C79/1000)*Blad1!$S$75*(((Strada!$D$5-Strada!$F$5)/(LN((Strada!$D$5-Strada!$H$5)/(Strada!$F$5-Strada!$H$5))))/49.8329)^Blad1!$T$75</f>
        <v>813.17792491776186</v>
      </c>
      <c r="L79" s="44">
        <f>($C79/1000)*Blad1!$U$75*(((Strada!$D$5-Strada!$F$5)/(LN((Strada!$D$5-Strada!$H$5)/(Strada!$F$5-Strada!$H$5))))/49.8329)^Blad1!$V$75</f>
        <v>1118.170208023733</v>
      </c>
      <c r="M79" s="55"/>
      <c r="N79" s="66"/>
      <c r="O79" s="67"/>
      <c r="P79" s="67"/>
      <c r="Q79" s="67"/>
      <c r="R79" s="67"/>
    </row>
    <row r="80" spans="3:18" x14ac:dyDescent="0.2">
      <c r="C80" s="61">
        <v>900</v>
      </c>
      <c r="D80" s="14">
        <f>($C80/1000)*Blad1!$E$75*(((Strada!$D$5-Strada!$F$5)/(LN((Strada!$D$5-Strada!$H$5)/(Strada!$F$5-Strada!$H$5))))/49.8329)^Blad1!$F$75</f>
        <v>536.59249479560401</v>
      </c>
      <c r="E80" s="14">
        <f>($C80/1000)*Blad1!$G$75*(((Strada!$D$5-Strada!$F$5)/(LN((Strada!$D$5-Strada!$H$5)/(Strada!$F$5-Strada!$H$5))))/49.8329)^Blad1!$H$75</f>
        <v>858.70754836310289</v>
      </c>
      <c r="F80" s="35">
        <f>($C80/1000)*Blad1!$I$75*(((Strada!$D$5-Strada!$F$5)/(LN((Strada!$D$5-Strada!$H$5)/(Strada!$F$5-Strada!$H$5))))/49.8329)^Blad1!$J$75</f>
        <v>1199.5992546071443</v>
      </c>
      <c r="G80" s="55"/>
      <c r="H80" s="61">
        <v>900</v>
      </c>
      <c r="I80" s="64">
        <f>($C80/1000)*Blad1!$C$75*(((Strada!$D$5-Strada!$F$5)/(LN((Strada!$D$5-Strada!$H$5)/(Strada!$F$5-Strada!$H$5))))/49.8329)^Blad1!$D$75</f>
        <v>477.4978592520265</v>
      </c>
      <c r="J80" s="43">
        <f>($C80/1000)*Blad1!$Q$75*(((Strada!$D$5-Strada!$F$5)/(LN((Strada!$D$5-Strada!$H$5)/(Strada!$F$5-Strada!$H$5))))/49.8329)^Blad1!$R$75</f>
        <v>660.77204432430312</v>
      </c>
      <c r="K80" s="43">
        <f>($C80/1000)*Blad1!$S$75*(((Strada!$D$5-Strada!$F$5)/(LN((Strada!$D$5-Strada!$H$5)/(Strada!$F$5-Strada!$H$5))))/49.8329)^Blad1!$T$75</f>
        <v>914.82516553248206</v>
      </c>
      <c r="L80" s="44">
        <f>($C80/1000)*Blad1!$U$75*(((Strada!$D$5-Strada!$F$5)/(LN((Strada!$D$5-Strada!$H$5)/(Strada!$F$5-Strada!$H$5))))/49.8329)^Blad1!$V$75</f>
        <v>1257.9414840266998</v>
      </c>
      <c r="M80" s="55"/>
      <c r="N80" s="66"/>
      <c r="O80" s="67"/>
      <c r="P80" s="67"/>
      <c r="Q80" s="67"/>
      <c r="R80" s="67"/>
    </row>
    <row r="81" spans="3:18" x14ac:dyDescent="0.2">
      <c r="C81" s="61">
        <v>1000</v>
      </c>
      <c r="D81" s="14">
        <f>($C81/1000)*Blad1!$E$75*(((Strada!$D$5-Strada!$F$5)/(LN((Strada!$D$5-Strada!$H$5)/(Strada!$F$5-Strada!$H$5))))/49.8329)^Blad1!$F$75</f>
        <v>596.2138831062266</v>
      </c>
      <c r="E81" s="14">
        <f>($C81/1000)*Blad1!$G$75*(((Strada!$D$5-Strada!$F$5)/(LN((Strada!$D$5-Strada!$H$5)/(Strada!$F$5-Strada!$H$5))))/49.8329)^Blad1!$H$75</f>
        <v>954.11949818122548</v>
      </c>
      <c r="F81" s="35">
        <f>($C81/1000)*Blad1!$I$75*(((Strada!$D$5-Strada!$F$5)/(LN((Strada!$D$5-Strada!$H$5)/(Strada!$F$5-Strada!$H$5))))/49.8329)^Blad1!$J$75</f>
        <v>1332.8880606746047</v>
      </c>
      <c r="G81" s="55"/>
      <c r="H81" s="61">
        <v>1000</v>
      </c>
      <c r="I81" s="64">
        <f>($C81/1000)*Blad1!$C$75*(((Strada!$D$5-Strada!$F$5)/(LN((Strada!$D$5-Strada!$H$5)/(Strada!$F$5-Strada!$H$5))))/49.8329)^Blad1!$D$75</f>
        <v>530.55317694669611</v>
      </c>
      <c r="J81" s="43">
        <f>($C81/1000)*Blad1!$Q$75*(((Strada!$D$5-Strada!$F$5)/(LN((Strada!$D$5-Strada!$H$5)/(Strada!$F$5-Strada!$H$5))))/49.8329)^Blad1!$R$75</f>
        <v>734.19116036033677</v>
      </c>
      <c r="K81" s="43">
        <f>($C81/1000)*Blad1!$S$75*(((Strada!$D$5-Strada!$F$5)/(LN((Strada!$D$5-Strada!$H$5)/(Strada!$F$5-Strada!$H$5))))/49.8329)^Blad1!$T$75</f>
        <v>1016.4724061472023</v>
      </c>
      <c r="L81" s="44">
        <f>($C81/1000)*Blad1!$U$75*(((Strada!$D$5-Strada!$F$5)/(LN((Strada!$D$5-Strada!$H$5)/(Strada!$F$5-Strada!$H$5))))/49.8329)^Blad1!$V$75</f>
        <v>1397.7127600296665</v>
      </c>
      <c r="M81" s="55"/>
      <c r="N81" s="66"/>
      <c r="O81" s="67"/>
      <c r="P81" s="67"/>
      <c r="Q81" s="67"/>
      <c r="R81" s="67"/>
    </row>
    <row r="82" spans="3:18" x14ac:dyDescent="0.2">
      <c r="C82" s="61">
        <v>1100</v>
      </c>
      <c r="D82" s="14">
        <f>($C82/1000)*Blad1!$E$75*(((Strada!$D$5-Strada!$F$5)/(LN((Strada!$D$5-Strada!$H$5)/(Strada!$F$5-Strada!$H$5))))/49.8329)^Blad1!$F$75</f>
        <v>655.83527141684942</v>
      </c>
      <c r="E82" s="14">
        <f>($C82/1000)*Blad1!$G$75*(((Strada!$D$5-Strada!$F$5)/(LN((Strada!$D$5-Strada!$H$5)/(Strada!$F$5-Strada!$H$5))))/49.8329)^Blad1!$H$75</f>
        <v>1049.5314479993481</v>
      </c>
      <c r="F82" s="35">
        <f>($C82/1000)*Blad1!$I$75*(((Strada!$D$5-Strada!$F$5)/(LN((Strada!$D$5-Strada!$H$5)/(Strada!$F$5-Strada!$H$5))))/49.8329)^Blad1!$J$75</f>
        <v>1466.1768667420656</v>
      </c>
      <c r="G82" s="55"/>
      <c r="H82" s="61">
        <v>1100</v>
      </c>
      <c r="I82" s="64">
        <f>($C82/1000)*Blad1!$C$75*(((Strada!$D$5-Strada!$F$5)/(LN((Strada!$D$5-Strada!$H$5)/(Strada!$F$5-Strada!$H$5))))/49.8329)^Blad1!$D$75</f>
        <v>583.60849464136572</v>
      </c>
      <c r="J82" s="43">
        <f>($C82/1000)*Blad1!$Q$75*(((Strada!$D$5-Strada!$F$5)/(LN((Strada!$D$5-Strada!$H$5)/(Strada!$F$5-Strada!$H$5))))/49.8329)^Blad1!$R$75</f>
        <v>807.61027639637052</v>
      </c>
      <c r="K82" s="43">
        <f>($C82/1000)*Blad1!$S$75*(((Strada!$D$5-Strada!$F$5)/(LN((Strada!$D$5-Strada!$H$5)/(Strada!$F$5-Strada!$H$5))))/49.8329)^Blad1!$T$75</f>
        <v>1118.1196467619225</v>
      </c>
      <c r="L82" s="44">
        <f>($C82/1000)*Blad1!$U$75*(((Strada!$D$5-Strada!$F$5)/(LN((Strada!$D$5-Strada!$H$5)/(Strada!$F$5-Strada!$H$5))))/49.8329)^Blad1!$V$75</f>
        <v>1537.4840360326332</v>
      </c>
      <c r="M82" s="55"/>
      <c r="N82" s="66"/>
      <c r="O82" s="67"/>
      <c r="P82" s="67"/>
      <c r="Q82" s="67"/>
      <c r="R82" s="67"/>
    </row>
    <row r="83" spans="3:18" x14ac:dyDescent="0.2">
      <c r="C83" s="61">
        <v>1200</v>
      </c>
      <c r="D83" s="14">
        <f>($C83/1000)*Blad1!$E$75*(((Strada!$D$5-Strada!$F$5)/(LN((Strada!$D$5-Strada!$H$5)/(Strada!$F$5-Strada!$H$5))))/49.8329)^Blad1!$F$75</f>
        <v>715.45665972747202</v>
      </c>
      <c r="E83" s="14">
        <f>($C83/1000)*Blad1!$G$75*(((Strada!$D$5-Strada!$F$5)/(LN((Strada!$D$5-Strada!$H$5)/(Strada!$F$5-Strada!$H$5))))/49.8329)^Blad1!$H$75</f>
        <v>1144.9433978174707</v>
      </c>
      <c r="F83" s="35">
        <f>($C83/1000)*Blad1!$I$75*(((Strada!$D$5-Strada!$F$5)/(LN((Strada!$D$5-Strada!$H$5)/(Strada!$F$5-Strada!$H$5))))/49.8329)^Blad1!$J$75</f>
        <v>1599.4656728095258</v>
      </c>
      <c r="G83" s="55"/>
      <c r="H83" s="61">
        <v>1200</v>
      </c>
      <c r="I83" s="64">
        <f>($C83/1000)*Blad1!$C$75*(((Strada!$D$5-Strada!$F$5)/(LN((Strada!$D$5-Strada!$H$5)/(Strada!$F$5-Strada!$H$5))))/49.8329)^Blad1!$D$75</f>
        <v>636.66381233603533</v>
      </c>
      <c r="J83" s="43">
        <f>($C83/1000)*Blad1!$Q$75*(((Strada!$D$5-Strada!$F$5)/(LN((Strada!$D$5-Strada!$H$5)/(Strada!$F$5-Strada!$H$5))))/49.8329)^Blad1!$R$75</f>
        <v>881.02939243240405</v>
      </c>
      <c r="K83" s="43">
        <f>($C83/1000)*Blad1!$S$75*(((Strada!$D$5-Strada!$F$5)/(LN((Strada!$D$5-Strada!$H$5)/(Strada!$F$5-Strada!$H$5))))/49.8329)^Blad1!$T$75</f>
        <v>1219.7668873766427</v>
      </c>
      <c r="L83" s="44">
        <f>($C83/1000)*Blad1!$U$75*(((Strada!$D$5-Strada!$F$5)/(LN((Strada!$D$5-Strada!$H$5)/(Strada!$F$5-Strada!$H$5))))/49.8329)^Blad1!$V$75</f>
        <v>1677.2553120355997</v>
      </c>
      <c r="M83" s="55"/>
      <c r="N83" s="66"/>
      <c r="O83" s="67"/>
      <c r="P83" s="67"/>
      <c r="Q83" s="67"/>
      <c r="R83" s="67"/>
    </row>
    <row r="84" spans="3:18" x14ac:dyDescent="0.2">
      <c r="C84" s="61">
        <v>1400</v>
      </c>
      <c r="D84" s="14">
        <f>($C84/1000)*Blad1!$E$75*(((Strada!$D$5-Strada!$F$5)/(LN((Strada!$D$5-Strada!$H$5)/(Strada!$F$5-Strada!$H$5))))/49.8329)^Blad1!$F$75</f>
        <v>834.6994363487172</v>
      </c>
      <c r="E84" s="14">
        <f>($C84/1000)*Blad1!$G$75*(((Strada!$D$5-Strada!$F$5)/(LN((Strada!$D$5-Strada!$H$5)/(Strada!$F$5-Strada!$H$5))))/49.8329)^Blad1!$H$75</f>
        <v>1335.7672974537156</v>
      </c>
      <c r="F84" s="35">
        <f>($C84/1000)*Blad1!$I$75*(((Strada!$D$5-Strada!$F$5)/(LN((Strada!$D$5-Strada!$H$5)/(Strada!$F$5-Strada!$H$5))))/49.8329)^Blad1!$J$75</f>
        <v>1866.0432849444464</v>
      </c>
      <c r="G84" s="55"/>
      <c r="H84" s="61">
        <v>1400</v>
      </c>
      <c r="I84" s="64">
        <f>($C84/1000)*Blad1!$C$75*(((Strada!$D$5-Strada!$F$5)/(LN((Strada!$D$5-Strada!$H$5)/(Strada!$F$5-Strada!$H$5))))/49.8329)^Blad1!$D$75</f>
        <v>742.77444772537444</v>
      </c>
      <c r="J84" s="43">
        <f>($C84/1000)*Blad1!$Q$75*(((Strada!$D$5-Strada!$F$5)/(LN((Strada!$D$5-Strada!$H$5)/(Strada!$F$5-Strada!$H$5))))/49.8329)^Blad1!$R$75</f>
        <v>1027.8676245044712</v>
      </c>
      <c r="K84" s="43">
        <f>($C84/1000)*Blad1!$S$75*(((Strada!$D$5-Strada!$F$5)/(LN((Strada!$D$5-Strada!$H$5)/(Strada!$F$5-Strada!$H$5))))/49.8329)^Blad1!$T$75</f>
        <v>1423.0613686060831</v>
      </c>
      <c r="L84" s="44">
        <f>($C84/1000)*Blad1!$U$75*(((Strada!$D$5-Strada!$F$5)/(LN((Strada!$D$5-Strada!$H$5)/(Strada!$F$5-Strada!$H$5))))/49.8329)^Blad1!$V$75</f>
        <v>1956.7978640415329</v>
      </c>
      <c r="M84" s="55"/>
      <c r="N84" s="66"/>
      <c r="O84" s="67"/>
      <c r="P84" s="67"/>
      <c r="Q84" s="67"/>
      <c r="R84" s="67"/>
    </row>
    <row r="85" spans="3:18" x14ac:dyDescent="0.2">
      <c r="C85" s="61">
        <v>1600</v>
      </c>
      <c r="D85" s="14">
        <f>($C85/1000)*Blad1!$E$75*(((Strada!$D$5-Strada!$F$5)/(LN((Strada!$D$5-Strada!$H$5)/(Strada!$F$5-Strada!$H$5))))/49.8329)^Blad1!$F$75</f>
        <v>953.94221296996272</v>
      </c>
      <c r="E85" s="14">
        <f>($C85/1000)*Blad1!$G$75*(((Strada!$D$5-Strada!$F$5)/(LN((Strada!$D$5-Strada!$H$5)/(Strada!$F$5-Strada!$H$5))))/49.8329)^Blad1!$H$75</f>
        <v>1526.5911970899608</v>
      </c>
      <c r="F85" s="35">
        <f>($C85/1000)*Blad1!$I$75*(((Strada!$D$5-Strada!$F$5)/(LN((Strada!$D$5-Strada!$H$5)/(Strada!$F$5-Strada!$H$5))))/49.8329)^Blad1!$J$75</f>
        <v>2132.6208970793678</v>
      </c>
      <c r="G85" s="55"/>
      <c r="H85" s="61">
        <v>1600</v>
      </c>
      <c r="I85" s="64">
        <f>($C85/1000)*Blad1!$C$75*(((Strada!$D$5-Strada!$F$5)/(LN((Strada!$D$5-Strada!$H$5)/(Strada!$F$5-Strada!$H$5))))/49.8329)^Blad1!$D$75</f>
        <v>848.88508311471378</v>
      </c>
      <c r="J85" s="43">
        <f>($C85/1000)*Blad1!$Q$75*(((Strada!$D$5-Strada!$F$5)/(LN((Strada!$D$5-Strada!$H$5)/(Strada!$F$5-Strada!$H$5))))/49.8329)^Blad1!$R$75</f>
        <v>1174.7058565765387</v>
      </c>
      <c r="K85" s="43">
        <f>($C85/1000)*Blad1!$S$75*(((Strada!$D$5-Strada!$F$5)/(LN((Strada!$D$5-Strada!$H$5)/(Strada!$F$5-Strada!$H$5))))/49.8329)^Blad1!$T$75</f>
        <v>1626.3558498355237</v>
      </c>
      <c r="L85" s="44">
        <f>($C85/1000)*Blad1!$U$75*(((Strada!$D$5-Strada!$F$5)/(LN((Strada!$D$5-Strada!$H$5)/(Strada!$F$5-Strada!$H$5))))/49.8329)^Blad1!$V$75</f>
        <v>2236.3404160474661</v>
      </c>
      <c r="M85" s="55"/>
      <c r="N85" s="66"/>
      <c r="O85" s="67"/>
      <c r="P85" s="67"/>
      <c r="Q85" s="67"/>
      <c r="R85" s="67"/>
    </row>
    <row r="86" spans="3:18" x14ac:dyDescent="0.2">
      <c r="C86" s="61">
        <v>1800</v>
      </c>
      <c r="D86" s="14">
        <f>($C86/1000)*Blad1!$E$75*(((Strada!$D$5-Strada!$F$5)/(LN((Strada!$D$5-Strada!$H$5)/(Strada!$F$5-Strada!$H$5))))/49.8329)^Blad1!$F$75</f>
        <v>1073.184989591208</v>
      </c>
      <c r="E86" s="14">
        <f>($C86/1000)*Blad1!$G$75*(((Strada!$D$5-Strada!$F$5)/(LN((Strada!$D$5-Strada!$H$5)/(Strada!$F$5-Strada!$H$5))))/49.8329)^Blad1!$H$75</f>
        <v>1717.4150967262058</v>
      </c>
      <c r="F86" s="35">
        <f>($C86/1000)*Blad1!$I$75*(((Strada!$D$5-Strada!$F$5)/(LN((Strada!$D$5-Strada!$H$5)/(Strada!$F$5-Strada!$H$5))))/49.8329)^Blad1!$J$75</f>
        <v>2399.1985092142886</v>
      </c>
      <c r="G86" s="55"/>
      <c r="H86" s="61">
        <v>1800</v>
      </c>
      <c r="I86" s="64">
        <f>($C86/1000)*Blad1!$C$75*(((Strada!$D$5-Strada!$F$5)/(LN((Strada!$D$5-Strada!$H$5)/(Strada!$F$5-Strada!$H$5))))/49.8329)^Blad1!$D$75</f>
        <v>954.995718504053</v>
      </c>
      <c r="J86" s="43">
        <f>($C86/1000)*Blad1!$Q$75*(((Strada!$D$5-Strada!$F$5)/(LN((Strada!$D$5-Strada!$H$5)/(Strada!$F$5-Strada!$H$5))))/49.8329)^Blad1!$R$75</f>
        <v>1321.5440886486062</v>
      </c>
      <c r="K86" s="43">
        <f>($C86/1000)*Blad1!$S$75*(((Strada!$D$5-Strada!$F$5)/(LN((Strada!$D$5-Strada!$H$5)/(Strada!$F$5-Strada!$H$5))))/49.8329)^Blad1!$T$75</f>
        <v>1829.6503310649641</v>
      </c>
      <c r="L86" s="44">
        <f>($C86/1000)*Blad1!$U$75*(((Strada!$D$5-Strada!$F$5)/(LN((Strada!$D$5-Strada!$H$5)/(Strada!$F$5-Strada!$H$5))))/49.8329)^Blad1!$V$75</f>
        <v>2515.8829680533995</v>
      </c>
      <c r="M86" s="55"/>
      <c r="N86" s="66"/>
      <c r="O86" s="67"/>
      <c r="P86" s="67"/>
      <c r="Q86" s="67"/>
      <c r="R86" s="67"/>
    </row>
    <row r="87" spans="3:18" x14ac:dyDescent="0.2">
      <c r="C87" s="61">
        <v>2000</v>
      </c>
      <c r="D87" s="14">
        <f>($C87/1000)*Blad1!$E$75*(((Strada!$D$5-Strada!$F$5)/(LN((Strada!$D$5-Strada!$H$5)/(Strada!$F$5-Strada!$H$5))))/49.8329)^Blad1!$F$75</f>
        <v>1192.4277662124532</v>
      </c>
      <c r="E87" s="14">
        <f>($C87/1000)*Blad1!$G$75*(((Strada!$D$5-Strada!$F$5)/(LN((Strada!$D$5-Strada!$H$5)/(Strada!$F$5-Strada!$H$5))))/49.8329)^Blad1!$H$75</f>
        <v>1908.238996362451</v>
      </c>
      <c r="F87" s="35">
        <f>($C87/1000)*Blad1!$I$75*(((Strada!$D$5-Strada!$F$5)/(LN((Strada!$D$5-Strada!$H$5)/(Strada!$F$5-Strada!$H$5))))/49.8329)^Blad1!$J$75</f>
        <v>2665.7761213492095</v>
      </c>
      <c r="G87" s="55"/>
      <c r="H87" s="61">
        <v>2000</v>
      </c>
      <c r="I87" s="64">
        <f>($C87/1000)*Blad1!$C$75*(((Strada!$D$5-Strada!$F$5)/(LN((Strada!$D$5-Strada!$H$5)/(Strada!$F$5-Strada!$H$5))))/49.8329)^Blad1!$D$75</f>
        <v>1061.1063538933922</v>
      </c>
      <c r="J87" s="43">
        <f>($C87/1000)*Blad1!$Q$75*(((Strada!$D$5-Strada!$F$5)/(LN((Strada!$D$5-Strada!$H$5)/(Strada!$F$5-Strada!$H$5))))/49.8329)^Blad1!$R$75</f>
        <v>1468.3823207206735</v>
      </c>
      <c r="K87" s="43">
        <f>($C87/1000)*Blad1!$S$75*(((Strada!$D$5-Strada!$F$5)/(LN((Strada!$D$5-Strada!$H$5)/(Strada!$F$5-Strada!$H$5))))/49.8329)^Blad1!$T$75</f>
        <v>2032.9448122944045</v>
      </c>
      <c r="L87" s="44">
        <f>($C87/1000)*Blad1!$U$75*(((Strada!$D$5-Strada!$F$5)/(LN((Strada!$D$5-Strada!$H$5)/(Strada!$F$5-Strada!$H$5))))/49.8329)^Blad1!$V$75</f>
        <v>2795.4255200593329</v>
      </c>
      <c r="M87" s="55"/>
      <c r="N87" s="66"/>
      <c r="O87" s="67"/>
      <c r="P87" s="67"/>
      <c r="Q87" s="67"/>
      <c r="R87" s="67"/>
    </row>
    <row r="88" spans="3:18" x14ac:dyDescent="0.2">
      <c r="C88" s="61">
        <v>2400</v>
      </c>
      <c r="D88" s="14">
        <f>($C88/1000)*Blad1!$E$75*(((Strada!$D$5-Strada!$F$5)/(LN((Strada!$D$5-Strada!$H$5)/(Strada!$F$5-Strada!$H$5))))/49.8329)^Blad1!$F$75</f>
        <v>1430.913319454944</v>
      </c>
      <c r="E88" s="14">
        <f>($C88/1000)*Blad1!$G$75*(((Strada!$D$5-Strada!$F$5)/(LN((Strada!$D$5-Strada!$H$5)/(Strada!$F$5-Strada!$H$5))))/49.8329)^Blad1!$H$75</f>
        <v>2289.8867956349413</v>
      </c>
      <c r="F88" s="35">
        <f>($C88/1000)*Blad1!$I$75*(((Strada!$D$5-Strada!$F$5)/(LN((Strada!$D$5-Strada!$H$5)/(Strada!$F$5-Strada!$H$5))))/49.8329)^Blad1!$J$75</f>
        <v>3198.9313456190516</v>
      </c>
      <c r="G88" s="55"/>
      <c r="H88" s="61">
        <v>2400</v>
      </c>
      <c r="I88" s="64">
        <f>($C88/1000)*Blad1!$C$75*(((Strada!$D$5-Strada!$F$5)/(LN((Strada!$D$5-Strada!$H$5)/(Strada!$F$5-Strada!$H$5))))/49.8329)^Blad1!$D$75</f>
        <v>1273.3276246720707</v>
      </c>
      <c r="J88" s="43">
        <f>($C88/1000)*Blad1!$Q$75*(((Strada!$D$5-Strada!$F$5)/(LN((Strada!$D$5-Strada!$H$5)/(Strada!$F$5-Strada!$H$5))))/49.8329)^Blad1!$R$75</f>
        <v>1762.0587848648081</v>
      </c>
      <c r="K88" s="43">
        <f>($C88/1000)*Blad1!$S$75*(((Strada!$D$5-Strada!$F$5)/(LN((Strada!$D$5-Strada!$H$5)/(Strada!$F$5-Strada!$H$5))))/49.8329)^Blad1!$T$75</f>
        <v>2439.5337747532853</v>
      </c>
      <c r="L88" s="44">
        <f>($C88/1000)*Blad1!$U$75*(((Strada!$D$5-Strada!$F$5)/(LN((Strada!$D$5-Strada!$H$5)/(Strada!$F$5-Strada!$H$5))))/49.8329)^Blad1!$V$75</f>
        <v>3354.5106240711993</v>
      </c>
      <c r="M88" s="55"/>
      <c r="N88" s="66"/>
      <c r="O88" s="67"/>
      <c r="P88" s="67"/>
      <c r="Q88" s="67"/>
      <c r="R88" s="67"/>
    </row>
    <row r="89" spans="3:18" x14ac:dyDescent="0.2">
      <c r="C89" s="61">
        <v>2800</v>
      </c>
      <c r="D89" s="14">
        <f>($C89/1000)*Blad1!$E$75*(((Strada!$D$5-Strada!$F$5)/(LN((Strada!$D$5-Strada!$H$5)/(Strada!$F$5-Strada!$H$5))))/49.8329)^Blad1!$F$75</f>
        <v>1669.3988726974344</v>
      </c>
      <c r="E89" s="14">
        <f>($C89/1000)*Blad1!$G$75*(((Strada!$D$5-Strada!$F$5)/(LN((Strada!$D$5-Strada!$H$5)/(Strada!$F$5-Strada!$H$5))))/49.8329)^Blad1!$H$75</f>
        <v>2671.5345949074313</v>
      </c>
      <c r="F89" s="35">
        <f>($C89/1000)*Blad1!$I$75*(((Strada!$D$5-Strada!$F$5)/(LN((Strada!$D$5-Strada!$H$5)/(Strada!$F$5-Strada!$H$5))))/49.8329)^Blad1!$J$75</f>
        <v>3732.0865698888929</v>
      </c>
      <c r="G89" s="55"/>
      <c r="H89" s="61">
        <v>2800</v>
      </c>
      <c r="I89" s="64">
        <f>($C89/1000)*Blad1!$C$75*(((Strada!$D$5-Strada!$F$5)/(LN((Strada!$D$5-Strada!$H$5)/(Strada!$F$5-Strada!$H$5))))/49.8329)^Blad1!$D$75</f>
        <v>1485.5488954507489</v>
      </c>
      <c r="J89" s="43">
        <f>($C89/1000)*Blad1!$Q$75*(((Strada!$D$5-Strada!$F$5)/(LN((Strada!$D$5-Strada!$H$5)/(Strada!$F$5-Strada!$H$5))))/49.8329)^Blad1!$R$75</f>
        <v>2055.7352490089424</v>
      </c>
      <c r="K89" s="43">
        <f>($C89/1000)*Blad1!$S$75*(((Strada!$D$5-Strada!$F$5)/(LN((Strada!$D$5-Strada!$H$5)/(Strada!$F$5-Strada!$H$5))))/49.8329)^Blad1!$T$75</f>
        <v>2846.1227372121662</v>
      </c>
      <c r="L89" s="44">
        <f>($C89/1000)*Blad1!$U$75*(((Strada!$D$5-Strada!$F$5)/(LN((Strada!$D$5-Strada!$H$5)/(Strada!$F$5-Strada!$H$5))))/49.8329)^Blad1!$V$75</f>
        <v>3913.5957280830658</v>
      </c>
      <c r="M89" s="55"/>
      <c r="N89" s="66"/>
      <c r="O89" s="67"/>
      <c r="P89" s="67"/>
      <c r="Q89" s="67"/>
      <c r="R89" s="67"/>
    </row>
    <row r="90" spans="3:18" x14ac:dyDescent="0.2">
      <c r="C90" s="66"/>
      <c r="D90" s="31"/>
      <c r="E90" s="31"/>
      <c r="F90" s="45"/>
      <c r="G90" s="55"/>
      <c r="H90" s="66"/>
      <c r="I90" s="67"/>
      <c r="J90" s="31"/>
      <c r="K90" s="31"/>
      <c r="L90" s="45"/>
      <c r="M90" s="55"/>
      <c r="N90" s="55"/>
      <c r="O90" s="55"/>
      <c r="P90" s="55"/>
    </row>
    <row r="91" spans="3:18" ht="15.75" x14ac:dyDescent="0.25">
      <c r="C91" s="56" t="s">
        <v>42</v>
      </c>
      <c r="D91" s="55"/>
      <c r="E91" s="55"/>
      <c r="F91" s="55"/>
      <c r="G91" s="55"/>
      <c r="H91" s="56" t="s">
        <v>41</v>
      </c>
      <c r="I91" s="67"/>
      <c r="J91" s="31"/>
      <c r="K91" s="31"/>
      <c r="L91" s="45"/>
      <c r="M91" s="55"/>
      <c r="N91" s="56"/>
      <c r="O91" s="55"/>
      <c r="P91" s="55"/>
    </row>
    <row r="92" spans="3:18" x14ac:dyDescent="0.2">
      <c r="C92" s="66"/>
      <c r="D92" s="31"/>
      <c r="E92" s="31"/>
      <c r="F92" s="45"/>
      <c r="G92" s="55"/>
      <c r="H92" s="66"/>
      <c r="I92" s="67"/>
      <c r="J92" s="31"/>
      <c r="K92" s="31"/>
      <c r="L92" s="45"/>
      <c r="M92" s="55"/>
      <c r="N92" s="55"/>
      <c r="O92" s="55"/>
      <c r="P92" s="55"/>
    </row>
    <row r="93" spans="3:18" ht="20.25" x14ac:dyDescent="0.3">
      <c r="C93" s="87" t="s">
        <v>26</v>
      </c>
      <c r="D93" s="88"/>
      <c r="E93" s="88"/>
      <c r="F93" s="81"/>
      <c r="G93" s="55"/>
      <c r="H93" s="87" t="s">
        <v>26</v>
      </c>
      <c r="I93" s="88"/>
      <c r="J93" s="88"/>
      <c r="K93" s="88"/>
      <c r="L93" s="81"/>
      <c r="M93" s="55"/>
      <c r="N93" s="94"/>
      <c r="O93" s="94"/>
      <c r="P93" s="94"/>
      <c r="Q93" s="94"/>
      <c r="R93" s="92"/>
    </row>
    <row r="94" spans="3:18" x14ac:dyDescent="0.2">
      <c r="C94" s="65"/>
      <c r="D94" s="111" t="s">
        <v>12</v>
      </c>
      <c r="E94" s="111"/>
      <c r="F94" s="112"/>
      <c r="G94" s="55"/>
      <c r="H94" s="65"/>
      <c r="I94" s="79" t="s">
        <v>12</v>
      </c>
      <c r="J94" s="80"/>
      <c r="K94" s="80"/>
      <c r="L94" s="81"/>
      <c r="M94" s="55"/>
      <c r="N94" s="55"/>
      <c r="O94" s="91"/>
      <c r="P94" s="92"/>
      <c r="Q94" s="92"/>
      <c r="R94" s="92"/>
    </row>
    <row r="95" spans="3:18" x14ac:dyDescent="0.2">
      <c r="C95" s="57"/>
      <c r="D95" s="113" t="s">
        <v>13</v>
      </c>
      <c r="E95" s="113"/>
      <c r="F95" s="114"/>
      <c r="G95" s="55"/>
      <c r="H95" s="57"/>
      <c r="I95" s="82" t="s">
        <v>13</v>
      </c>
      <c r="J95" s="85"/>
      <c r="K95" s="85"/>
      <c r="L95" s="86"/>
      <c r="M95" s="55"/>
      <c r="N95" s="55"/>
      <c r="O95" s="93"/>
      <c r="P95" s="93"/>
      <c r="Q95" s="93"/>
      <c r="R95" s="93"/>
    </row>
    <row r="96" spans="3:18" x14ac:dyDescent="0.2">
      <c r="C96" s="63" t="s">
        <v>8</v>
      </c>
      <c r="D96" s="59">
        <v>118</v>
      </c>
      <c r="E96" s="59">
        <v>168</v>
      </c>
      <c r="F96" s="60">
        <v>218</v>
      </c>
      <c r="G96" s="55"/>
      <c r="H96" s="63" t="s">
        <v>8</v>
      </c>
      <c r="I96" s="58">
        <v>85</v>
      </c>
      <c r="J96" s="59" t="s">
        <v>39</v>
      </c>
      <c r="K96" s="59" t="s">
        <v>38</v>
      </c>
      <c r="L96" s="60" t="s">
        <v>40</v>
      </c>
      <c r="M96" s="55"/>
      <c r="N96" s="73"/>
      <c r="O96" s="66"/>
      <c r="P96" s="72"/>
      <c r="Q96" s="72"/>
      <c r="R96" s="66"/>
    </row>
    <row r="97" spans="3:18" x14ac:dyDescent="0.2">
      <c r="C97" s="61">
        <v>600</v>
      </c>
      <c r="D97" s="43">
        <f>($C97/1000)*Blad1!$E$96*(((Strada!$D$5-Strada!$F$5)/(LN((Strada!$D$5-Strada!$H$5)/(Strada!$F$5-Strada!$H$5))))/49.8329)^Blad1!$F$96</f>
        <v>417.48929045024215</v>
      </c>
      <c r="E97" s="43">
        <f>($C97/1000)*Blad1!$G$96*(((Strada!$D$5-Strada!$F$5)/(LN((Strada!$D$5-Strada!$H$5)/(Strada!$F$5-Strada!$H$5))))/49.8329)^Blad1!$H$96</f>
        <v>650.85859543481695</v>
      </c>
      <c r="F97" s="44">
        <f>($C97/1000)*Blad1!$I$96*(((Strada!$D$5-Strada!$F$5)/(LN((Strada!$D$5-Strada!$H$5)/(Strada!$F$5-Strada!$H$5))))/49.8329)^Blad1!$J$96</f>
        <v>907.44124768917629</v>
      </c>
      <c r="G97" s="55"/>
      <c r="H97" s="61">
        <v>600</v>
      </c>
      <c r="I97" s="64">
        <f>($C97/1000)*Blad1!$C$75*(((Strada!$D$5-Strada!$F$5)/(LN((Strada!$D$5-Strada!$H$5)/(Strada!$F$5-Strada!$H$5))))/49.8329)^Blad1!$D$75</f>
        <v>318.33190616801767</v>
      </c>
      <c r="J97" s="43">
        <f>($C97/1000)*Blad1!$Q$96*(((Strada!$D$5-Strada!$F$5)/(LN((Strada!$D$5-Strada!$H$5)/(Strada!$F$5-Strada!$H$5))))/49.8329)^Blad1!$R$96</f>
        <v>513.53991413818687</v>
      </c>
      <c r="K97" s="43">
        <f>($C97/1000)*Blad1!$S$96*(((Strada!$D$5-Strada!$F$5)/(LN((Strada!$D$5-Strada!$H$5)/(Strada!$F$5-Strada!$H$5))))/49.8329)^Blad1!$T$96</f>
        <v>746.69269738534717</v>
      </c>
      <c r="L97" s="44">
        <f>($C97/1000)*Blad1!$U$96*(((Strada!$D$5-Strada!$F$5)/(LN((Strada!$D$5-Strada!$H$5)/(Strada!$F$5-Strada!$H$5))))/49.8329)^Blad1!$V$96</f>
        <v>1071.0283925063497</v>
      </c>
      <c r="M97" s="55"/>
      <c r="N97" s="66"/>
      <c r="O97" s="67"/>
      <c r="P97" s="67"/>
      <c r="Q97" s="67"/>
      <c r="R97" s="67"/>
    </row>
    <row r="98" spans="3:18" x14ac:dyDescent="0.2">
      <c r="C98" s="61">
        <v>700</v>
      </c>
      <c r="D98" s="43">
        <f>($C98/1000)*Blad1!$E$96*(((Strada!$D$5-Strada!$F$5)/(LN((Strada!$D$5-Strada!$H$5)/(Strada!$F$5-Strada!$H$5))))/49.8329)^Blad1!$F$96</f>
        <v>487.07083885861584</v>
      </c>
      <c r="E98" s="43">
        <f>($C98/1000)*Blad1!$G$96*(((Strada!$D$5-Strada!$F$5)/(LN((Strada!$D$5-Strada!$H$5)/(Strada!$F$5-Strada!$H$5))))/49.8329)^Blad1!$H$96</f>
        <v>759.33502800728638</v>
      </c>
      <c r="F98" s="44">
        <f>($C98/1000)*Blad1!$I$96*(((Strada!$D$5-Strada!$F$5)/(LN((Strada!$D$5-Strada!$H$5)/(Strada!$F$5-Strada!$H$5))))/49.8329)^Blad1!$J$96</f>
        <v>1058.6814556373724</v>
      </c>
      <c r="G98" s="55"/>
      <c r="H98" s="61">
        <v>700</v>
      </c>
      <c r="I98" s="64">
        <f>($C98/1000)*Blad1!$C$75*(((Strada!$D$5-Strada!$F$5)/(LN((Strada!$D$5-Strada!$H$5)/(Strada!$F$5-Strada!$H$5))))/49.8329)^Blad1!$D$75</f>
        <v>371.38722386268722</v>
      </c>
      <c r="J98" s="43">
        <f>($C98/1000)*Blad1!$Q$96*(((Strada!$D$5-Strada!$F$5)/(LN((Strada!$D$5-Strada!$H$5)/(Strada!$F$5-Strada!$H$5))))/49.8329)^Blad1!$R$96</f>
        <v>599.12989982788463</v>
      </c>
      <c r="K98" s="43">
        <f>($C98/1000)*Blad1!$S$96*(((Strada!$D$5-Strada!$F$5)/(LN((Strada!$D$5-Strada!$H$5)/(Strada!$F$5-Strada!$H$5))))/49.8329)^Blad1!$T$96</f>
        <v>871.14148028290492</v>
      </c>
      <c r="L98" s="44">
        <f>($C98/1000)*Blad1!$U$96*(((Strada!$D$5-Strada!$F$5)/(LN((Strada!$D$5-Strada!$H$5)/(Strada!$F$5-Strada!$H$5))))/49.8329)^Blad1!$V$96</f>
        <v>1249.5331245907414</v>
      </c>
      <c r="M98" s="55"/>
      <c r="N98" s="66"/>
      <c r="O98" s="67"/>
      <c r="P98" s="67"/>
      <c r="Q98" s="67"/>
      <c r="R98" s="67"/>
    </row>
    <row r="99" spans="3:18" x14ac:dyDescent="0.2">
      <c r="C99" s="61">
        <v>800</v>
      </c>
      <c r="D99" s="43">
        <f>($C99/1000)*Blad1!$E$96*(((Strada!$D$5-Strada!$F$5)/(LN((Strada!$D$5-Strada!$H$5)/(Strada!$F$5-Strada!$H$5))))/49.8329)^Blad1!$F$96</f>
        <v>556.65238726698965</v>
      </c>
      <c r="E99" s="43">
        <f>($C99/1000)*Blad1!$G$96*(((Strada!$D$5-Strada!$F$5)/(LN((Strada!$D$5-Strada!$H$5)/(Strada!$F$5-Strada!$H$5))))/49.8329)^Blad1!$H$96</f>
        <v>867.81146057975604</v>
      </c>
      <c r="F99" s="44">
        <f>($C99/1000)*Blad1!$I$96*(((Strada!$D$5-Strada!$F$5)/(LN((Strada!$D$5-Strada!$H$5)/(Strada!$F$5-Strada!$H$5))))/49.8329)^Blad1!$J$96</f>
        <v>1209.9216635855685</v>
      </c>
      <c r="G99" s="55"/>
      <c r="H99" s="61">
        <v>800</v>
      </c>
      <c r="I99" s="64">
        <f>($C99/1000)*Blad1!$C$75*(((Strada!$D$5-Strada!$F$5)/(LN((Strada!$D$5-Strada!$H$5)/(Strada!$F$5-Strada!$H$5))))/49.8329)^Blad1!$D$75</f>
        <v>424.44254155735689</v>
      </c>
      <c r="J99" s="43">
        <f>($C99/1000)*Blad1!$Q$96*(((Strada!$D$5-Strada!$F$5)/(LN((Strada!$D$5-Strada!$H$5)/(Strada!$F$5-Strada!$H$5))))/49.8329)^Blad1!$R$96</f>
        <v>684.71988551758261</v>
      </c>
      <c r="K99" s="43">
        <f>($C99/1000)*Blad1!$S$96*(((Strada!$D$5-Strada!$F$5)/(LN((Strada!$D$5-Strada!$H$5)/(Strada!$F$5-Strada!$H$5))))/49.8329)^Blad1!$T$96</f>
        <v>995.59026318046278</v>
      </c>
      <c r="L99" s="44">
        <f>($C99/1000)*Blad1!$U$96*(((Strada!$D$5-Strada!$F$5)/(LN((Strada!$D$5-Strada!$H$5)/(Strada!$F$5-Strada!$H$5))))/49.8329)^Blad1!$V$96</f>
        <v>1428.0378566751331</v>
      </c>
      <c r="M99" s="55"/>
      <c r="N99" s="66"/>
      <c r="O99" s="67"/>
      <c r="P99" s="67"/>
      <c r="Q99" s="67"/>
      <c r="R99" s="67"/>
    </row>
    <row r="100" spans="3:18" x14ac:dyDescent="0.2">
      <c r="C100" s="61">
        <v>900</v>
      </c>
      <c r="D100" s="43">
        <f>($C100/1000)*Blad1!$E$96*(((Strada!$D$5-Strada!$F$5)/(LN((Strada!$D$5-Strada!$H$5)/(Strada!$F$5-Strada!$H$5))))/49.8329)^Blad1!$F$96</f>
        <v>626.23393567536334</v>
      </c>
      <c r="E100" s="43">
        <f>($C100/1000)*Blad1!$G$96*(((Strada!$D$5-Strada!$F$5)/(LN((Strada!$D$5-Strada!$H$5)/(Strada!$F$5-Strada!$H$5))))/49.8329)^Blad1!$H$96</f>
        <v>976.28789315222548</v>
      </c>
      <c r="F100" s="44">
        <f>($C100/1000)*Blad1!$I$96*(((Strada!$D$5-Strada!$F$5)/(LN((Strada!$D$5-Strada!$H$5)/(Strada!$F$5-Strada!$H$5))))/49.8329)^Blad1!$J$96</f>
        <v>1361.1618715337645</v>
      </c>
      <c r="G100" s="55"/>
      <c r="H100" s="61">
        <v>900</v>
      </c>
      <c r="I100" s="64">
        <f>($C100/1000)*Blad1!$C$75*(((Strada!$D$5-Strada!$F$5)/(LN((Strada!$D$5-Strada!$H$5)/(Strada!$F$5-Strada!$H$5))))/49.8329)^Blad1!$D$75</f>
        <v>477.4978592520265</v>
      </c>
      <c r="J100" s="43">
        <f>($C100/1000)*Blad1!$Q$96*(((Strada!$D$5-Strada!$F$5)/(LN((Strada!$D$5-Strada!$H$5)/(Strada!$F$5-Strada!$H$5))))/49.8329)^Blad1!$R$96</f>
        <v>770.30987120728037</v>
      </c>
      <c r="K100" s="43">
        <f>($C100/1000)*Blad1!$S$96*(((Strada!$D$5-Strada!$F$5)/(LN((Strada!$D$5-Strada!$H$5)/(Strada!$F$5-Strada!$H$5))))/49.8329)^Blad1!$T$96</f>
        <v>1120.0390460780206</v>
      </c>
      <c r="L100" s="44">
        <f>($C100/1000)*Blad1!$U$96*(((Strada!$D$5-Strada!$F$5)/(LN((Strada!$D$5-Strada!$H$5)/(Strada!$F$5-Strada!$H$5))))/49.8329)^Blad1!$V$96</f>
        <v>1606.5425887595247</v>
      </c>
      <c r="M100" s="55"/>
      <c r="N100" s="66"/>
      <c r="O100" s="67"/>
      <c r="P100" s="67"/>
      <c r="Q100" s="67"/>
      <c r="R100" s="67"/>
    </row>
    <row r="101" spans="3:18" x14ac:dyDescent="0.2">
      <c r="C101" s="61">
        <v>1000</v>
      </c>
      <c r="D101" s="43">
        <f>($C101/1000)*Blad1!$E$96*(((Strada!$D$5-Strada!$F$5)/(LN((Strada!$D$5-Strada!$H$5)/(Strada!$F$5-Strada!$H$5))))/49.8329)^Blad1!$F$96</f>
        <v>695.81548408373703</v>
      </c>
      <c r="E101" s="43">
        <f>($C101/1000)*Blad1!$G$96*(((Strada!$D$5-Strada!$F$5)/(LN((Strada!$D$5-Strada!$H$5)/(Strada!$F$5-Strada!$H$5))))/49.8329)^Blad1!$H$96</f>
        <v>1084.764325724695</v>
      </c>
      <c r="F101" s="44">
        <f>($C101/1000)*Blad1!$I$96*(((Strada!$D$5-Strada!$F$5)/(LN((Strada!$D$5-Strada!$H$5)/(Strada!$F$5-Strada!$H$5))))/49.8329)^Blad1!$J$96</f>
        <v>1512.4020794819605</v>
      </c>
      <c r="G101" s="55"/>
      <c r="H101" s="61">
        <v>1000</v>
      </c>
      <c r="I101" s="64">
        <f>($C101/1000)*Blad1!$C$75*(((Strada!$D$5-Strada!$F$5)/(LN((Strada!$D$5-Strada!$H$5)/(Strada!$F$5-Strada!$H$5))))/49.8329)^Blad1!$D$75</f>
        <v>530.55317694669611</v>
      </c>
      <c r="J101" s="43">
        <f>($C101/1000)*Blad1!$Q$96*(((Strada!$D$5-Strada!$F$5)/(LN((Strada!$D$5-Strada!$H$5)/(Strada!$F$5-Strada!$H$5))))/49.8329)^Blad1!$R$96</f>
        <v>855.89985689697812</v>
      </c>
      <c r="K101" s="43">
        <f>($C101/1000)*Blad1!$S$96*(((Strada!$D$5-Strada!$F$5)/(LN((Strada!$D$5-Strada!$H$5)/(Strada!$F$5-Strada!$H$5))))/49.8329)^Blad1!$T$96</f>
        <v>1244.4878289755784</v>
      </c>
      <c r="L101" s="44">
        <f>($C101/1000)*Blad1!$U$96*(((Strada!$D$5-Strada!$F$5)/(LN((Strada!$D$5-Strada!$H$5)/(Strada!$F$5-Strada!$H$5))))/49.8329)^Blad1!$V$96</f>
        <v>1785.0473208439162</v>
      </c>
      <c r="M101" s="55"/>
      <c r="N101" s="66"/>
      <c r="O101" s="67"/>
      <c r="P101" s="67"/>
      <c r="Q101" s="67"/>
      <c r="R101" s="67"/>
    </row>
    <row r="102" spans="3:18" x14ac:dyDescent="0.2">
      <c r="C102" s="61">
        <v>1100</v>
      </c>
      <c r="D102" s="43">
        <f>($C102/1000)*Blad1!$E$96*(((Strada!$D$5-Strada!$F$5)/(LN((Strada!$D$5-Strada!$H$5)/(Strada!$F$5-Strada!$H$5))))/49.8329)^Blad1!$F$96</f>
        <v>765.39703249211072</v>
      </c>
      <c r="E102" s="43">
        <f>($C102/1000)*Blad1!$G$96*(((Strada!$D$5-Strada!$F$5)/(LN((Strada!$D$5-Strada!$H$5)/(Strada!$F$5-Strada!$H$5))))/49.8329)^Blad1!$H$96</f>
        <v>1193.2407582971646</v>
      </c>
      <c r="F102" s="44">
        <f>($C102/1000)*Blad1!$I$96*(((Strada!$D$5-Strada!$F$5)/(LN((Strada!$D$5-Strada!$H$5)/(Strada!$F$5-Strada!$H$5))))/49.8329)^Blad1!$J$96</f>
        <v>1663.6422874301568</v>
      </c>
      <c r="G102" s="55"/>
      <c r="H102" s="61">
        <v>1100</v>
      </c>
      <c r="I102" s="64">
        <f>($C102/1000)*Blad1!$C$75*(((Strada!$D$5-Strada!$F$5)/(LN((Strada!$D$5-Strada!$H$5)/(Strada!$F$5-Strada!$H$5))))/49.8329)^Blad1!$D$75</f>
        <v>583.60849464136572</v>
      </c>
      <c r="J102" s="43">
        <f>($C102/1000)*Blad1!$Q$96*(((Strada!$D$5-Strada!$F$5)/(LN((Strada!$D$5-Strada!$H$5)/(Strada!$F$5-Strada!$H$5))))/49.8329)^Blad1!$R$96</f>
        <v>941.4898425866761</v>
      </c>
      <c r="K102" s="43">
        <f>($C102/1000)*Blad1!$S$96*(((Strada!$D$5-Strada!$F$5)/(LN((Strada!$D$5-Strada!$H$5)/(Strada!$F$5-Strada!$H$5))))/49.8329)^Blad1!$T$96</f>
        <v>1368.9366118731364</v>
      </c>
      <c r="L102" s="44">
        <f>($C102/1000)*Blad1!$U$96*(((Strada!$D$5-Strada!$F$5)/(LN((Strada!$D$5-Strada!$H$5)/(Strada!$F$5-Strada!$H$5))))/49.8329)^Blad1!$V$96</f>
        <v>1963.5520529283078</v>
      </c>
      <c r="M102" s="55"/>
      <c r="N102" s="66"/>
      <c r="O102" s="67"/>
      <c r="P102" s="67"/>
      <c r="Q102" s="67"/>
      <c r="R102" s="67"/>
    </row>
    <row r="103" spans="3:18" x14ac:dyDescent="0.2">
      <c r="C103" s="61">
        <v>1200</v>
      </c>
      <c r="D103" s="43">
        <f>($C103/1000)*Blad1!$E$96*(((Strada!$D$5-Strada!$F$5)/(LN((Strada!$D$5-Strada!$H$5)/(Strada!$F$5-Strada!$H$5))))/49.8329)^Blad1!$F$96</f>
        <v>834.9785809004843</v>
      </c>
      <c r="E103" s="43">
        <f>($C103/1000)*Blad1!$G$96*(((Strada!$D$5-Strada!$F$5)/(LN((Strada!$D$5-Strada!$H$5)/(Strada!$F$5-Strada!$H$5))))/49.8329)^Blad1!$H$96</f>
        <v>1301.7171908696339</v>
      </c>
      <c r="F103" s="44">
        <f>($C103/1000)*Blad1!$I$96*(((Strada!$D$5-Strada!$F$5)/(LN((Strada!$D$5-Strada!$H$5)/(Strada!$F$5-Strada!$H$5))))/49.8329)^Blad1!$J$96</f>
        <v>1814.8824953783526</v>
      </c>
      <c r="G103" s="55"/>
      <c r="H103" s="61">
        <v>1200</v>
      </c>
      <c r="I103" s="64">
        <f>($C103/1000)*Blad1!$C$75*(((Strada!$D$5-Strada!$F$5)/(LN((Strada!$D$5-Strada!$H$5)/(Strada!$F$5-Strada!$H$5))))/49.8329)^Blad1!$D$75</f>
        <v>636.66381233603533</v>
      </c>
      <c r="J103" s="43">
        <f>($C103/1000)*Blad1!$Q$96*(((Strada!$D$5-Strada!$F$5)/(LN((Strada!$D$5-Strada!$H$5)/(Strada!$F$5-Strada!$H$5))))/49.8329)^Blad1!$R$96</f>
        <v>1027.0798282763737</v>
      </c>
      <c r="K103" s="43">
        <f>($C103/1000)*Blad1!$S$96*(((Strada!$D$5-Strada!$F$5)/(LN((Strada!$D$5-Strada!$H$5)/(Strada!$F$5-Strada!$H$5))))/49.8329)^Blad1!$T$96</f>
        <v>1493.3853947706943</v>
      </c>
      <c r="L103" s="44">
        <f>($C103/1000)*Blad1!$U$96*(((Strada!$D$5-Strada!$F$5)/(LN((Strada!$D$5-Strada!$H$5)/(Strada!$F$5-Strada!$H$5))))/49.8329)^Blad1!$V$96</f>
        <v>2142.0567850126995</v>
      </c>
      <c r="M103" s="55"/>
      <c r="N103" s="66"/>
      <c r="O103" s="67"/>
      <c r="P103" s="67"/>
      <c r="Q103" s="67"/>
      <c r="R103" s="67"/>
    </row>
    <row r="104" spans="3:18" x14ac:dyDescent="0.2">
      <c r="C104" s="61">
        <v>1400</v>
      </c>
      <c r="D104" s="43">
        <f>($C104/1000)*Blad1!$E$96*(((Strada!$D$5-Strada!$F$5)/(LN((Strada!$D$5-Strada!$H$5)/(Strada!$F$5-Strada!$H$5))))/49.8329)^Blad1!$F$96</f>
        <v>974.14167771723169</v>
      </c>
      <c r="E104" s="43">
        <f>($C104/1000)*Blad1!$G$96*(((Strada!$D$5-Strada!$F$5)/(LN((Strada!$D$5-Strada!$H$5)/(Strada!$F$5-Strada!$H$5))))/49.8329)^Blad1!$H$96</f>
        <v>1518.6700560145728</v>
      </c>
      <c r="F104" s="44">
        <f>($C104/1000)*Blad1!$I$96*(((Strada!$D$5-Strada!$F$5)/(LN((Strada!$D$5-Strada!$H$5)/(Strada!$F$5-Strada!$H$5))))/49.8329)^Blad1!$J$96</f>
        <v>2117.3629112747449</v>
      </c>
      <c r="G104" s="55"/>
      <c r="H104" s="61">
        <v>1400</v>
      </c>
      <c r="I104" s="64">
        <f>($C104/1000)*Blad1!$C$75*(((Strada!$D$5-Strada!$F$5)/(LN((Strada!$D$5-Strada!$H$5)/(Strada!$F$5-Strada!$H$5))))/49.8329)^Blad1!$D$75</f>
        <v>742.77444772537444</v>
      </c>
      <c r="J104" s="43">
        <f>($C104/1000)*Blad1!$Q$96*(((Strada!$D$5-Strada!$F$5)/(LN((Strada!$D$5-Strada!$H$5)/(Strada!$F$5-Strada!$H$5))))/49.8329)^Blad1!$R$96</f>
        <v>1198.2597996557693</v>
      </c>
      <c r="K104" s="43">
        <f>($C104/1000)*Blad1!$S$96*(((Strada!$D$5-Strada!$F$5)/(LN((Strada!$D$5-Strada!$H$5)/(Strada!$F$5-Strada!$H$5))))/49.8329)^Blad1!$T$96</f>
        <v>1742.2829605658098</v>
      </c>
      <c r="L104" s="44">
        <f>($C104/1000)*Blad1!$U$96*(((Strada!$D$5-Strada!$F$5)/(LN((Strada!$D$5-Strada!$H$5)/(Strada!$F$5-Strada!$H$5))))/49.8329)^Blad1!$V$96</f>
        <v>2499.0662491814828</v>
      </c>
      <c r="M104" s="55"/>
      <c r="N104" s="66"/>
      <c r="O104" s="67"/>
      <c r="P104" s="67"/>
      <c r="Q104" s="67"/>
      <c r="R104" s="67"/>
    </row>
    <row r="105" spans="3:18" x14ac:dyDescent="0.2"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66"/>
      <c r="O105" s="67"/>
      <c r="P105" s="67"/>
      <c r="Q105" s="67"/>
      <c r="R105" s="67"/>
    </row>
    <row r="106" spans="3:18" x14ac:dyDescent="0.2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66"/>
      <c r="O106" s="67"/>
      <c r="P106" s="67"/>
      <c r="Q106" s="67"/>
      <c r="R106" s="67"/>
    </row>
    <row r="107" spans="3:18" x14ac:dyDescent="0.2">
      <c r="C107" s="68" t="s">
        <v>9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66"/>
      <c r="O107" s="67"/>
      <c r="P107" s="67"/>
      <c r="Q107" s="67"/>
      <c r="R107" s="67"/>
    </row>
    <row r="108" spans="3:18" x14ac:dyDescent="0.2">
      <c r="C108" s="68" t="s">
        <v>10</v>
      </c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66"/>
      <c r="O108" s="67"/>
      <c r="P108" s="67"/>
      <c r="Q108" s="67"/>
      <c r="R108" s="67"/>
    </row>
    <row r="109" spans="3:18" x14ac:dyDescent="0.2">
      <c r="C109" s="53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66"/>
      <c r="O109" s="67"/>
      <c r="P109" s="67"/>
      <c r="Q109" s="67"/>
      <c r="R109" s="67"/>
    </row>
    <row r="110" spans="3:18" x14ac:dyDescent="0.2"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 spans="3:18" x14ac:dyDescent="0.2"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</row>
    <row r="112" spans="3:18" x14ac:dyDescent="0.2"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spans="3:16" x14ac:dyDescent="0.2"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  <row r="114" spans="3:16" x14ac:dyDescent="0.2"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3:16" x14ac:dyDescent="0.2"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</row>
    <row r="116" spans="3:16" x14ac:dyDescent="0.2"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</row>
    <row r="117" spans="3:16" x14ac:dyDescent="0.2"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</row>
    <row r="118" spans="3:16" x14ac:dyDescent="0.2"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</row>
    <row r="119" spans="3:16" x14ac:dyDescent="0.2"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</row>
    <row r="120" spans="3:16" x14ac:dyDescent="0.2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</row>
    <row r="121" spans="3:16" x14ac:dyDescent="0.2"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</row>
    <row r="122" spans="3:16" x14ac:dyDescent="0.2"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</row>
    <row r="123" spans="3:16" ht="12.75" customHeight="1" x14ac:dyDescent="0.2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</row>
    <row r="124" spans="3:16" ht="12.75" customHeight="1" x14ac:dyDescent="0.2"/>
    <row r="125" spans="3:16" ht="12.75" customHeight="1" x14ac:dyDescent="0.2"/>
    <row r="126" spans="3:16" ht="12.75" customHeight="1" x14ac:dyDescent="0.2"/>
    <row r="127" spans="3:16" ht="12.75" customHeight="1" x14ac:dyDescent="0.2"/>
  </sheetData>
  <sheetProtection algorithmName="SHA-512" hashValue="B5dFlAhklMyOevbA2aVmzO+TLVcE/KCVQQpa4j7f8VKVFijcy4BZsGqvpu73Jt+1V8mXTJMsKA8tLysM40CJSw==" saltValue="RpT7OLLtTd7IPso68wpnYQ==" spinCount="100000" sheet="1" objects="1" scenarios="1" selectLockedCells="1"/>
  <mergeCells count="42">
    <mergeCell ref="O94:R94"/>
    <mergeCell ref="O95:R95"/>
    <mergeCell ref="N9:R9"/>
    <mergeCell ref="O10:R10"/>
    <mergeCell ref="O11:R11"/>
    <mergeCell ref="O53:R53"/>
    <mergeCell ref="N72:R72"/>
    <mergeCell ref="O73:R73"/>
    <mergeCell ref="O74:R74"/>
    <mergeCell ref="N93:R93"/>
    <mergeCell ref="N30:R30"/>
    <mergeCell ref="O31:R31"/>
    <mergeCell ref="O32:R32"/>
    <mergeCell ref="N51:R51"/>
    <mergeCell ref="O52:R52"/>
    <mergeCell ref="I74:L74"/>
    <mergeCell ref="H93:L93"/>
    <mergeCell ref="I94:L94"/>
    <mergeCell ref="I95:L95"/>
    <mergeCell ref="I53:L53"/>
    <mergeCell ref="H72:L72"/>
    <mergeCell ref="I73:L73"/>
    <mergeCell ref="H30:L30"/>
    <mergeCell ref="I31:L31"/>
    <mergeCell ref="I32:L32"/>
    <mergeCell ref="H51:L51"/>
    <mergeCell ref="I52:L52"/>
    <mergeCell ref="C9:F9"/>
    <mergeCell ref="C30:F30"/>
    <mergeCell ref="D10:F10"/>
    <mergeCell ref="D11:F11"/>
    <mergeCell ref="D95:F95"/>
    <mergeCell ref="C93:F93"/>
    <mergeCell ref="D94:F94"/>
    <mergeCell ref="D73:F73"/>
    <mergeCell ref="D74:F74"/>
    <mergeCell ref="C72:F72"/>
    <mergeCell ref="C51:F51"/>
    <mergeCell ref="D31:F31"/>
    <mergeCell ref="D52:F52"/>
    <mergeCell ref="D53:F53"/>
    <mergeCell ref="D32:F32"/>
  </mergeCells>
  <phoneticPr fontId="2" type="noConversion"/>
  <pageMargins left="0.75" right="0.75" top="1" bottom="1" header="0.5" footer="0.5"/>
  <pageSetup paperSize="9" scale="68" fitToHeight="0" orientation="portrait" r:id="rId1"/>
  <headerFooter alignWithMargins="0"/>
  <rowBreaks count="1" manualBreakCount="1">
    <brk id="69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G156"/>
  <sheetViews>
    <sheetView topLeftCell="G1" zoomScale="90" zoomScaleNormal="90" workbookViewId="0">
      <selection activeCell="Q6" sqref="Q6"/>
    </sheetView>
  </sheetViews>
  <sheetFormatPr defaultRowHeight="12.75" x14ac:dyDescent="0.2"/>
  <cols>
    <col min="1" max="1" width="7.42578125" customWidth="1"/>
    <col min="2" max="2" width="6.7109375" customWidth="1"/>
    <col min="3" max="3" width="12.85546875" style="5" customWidth="1"/>
    <col min="4" max="4" width="9.28515625" customWidth="1"/>
    <col min="5" max="5" width="14.28515625" customWidth="1"/>
    <col min="7" max="7" width="14.28515625" customWidth="1"/>
    <col min="8" max="8" width="9" customWidth="1"/>
    <col min="9" max="9" width="14.85546875" customWidth="1"/>
    <col min="10" max="10" width="9.140625" customWidth="1"/>
    <col min="11" max="11" width="0" hidden="1" customWidth="1"/>
    <col min="12" max="12" width="11.42578125" customWidth="1"/>
    <col min="14" max="14" width="0" hidden="1" customWidth="1"/>
    <col min="15" max="15" width="14.28515625" hidden="1" customWidth="1"/>
    <col min="16" max="16" width="0" hidden="1" customWidth="1"/>
    <col min="17" max="17" width="14.28515625" customWidth="1"/>
    <col min="19" max="19" width="14.28515625" customWidth="1"/>
    <col min="21" max="21" width="14.28515625" customWidth="1"/>
    <col min="29" max="29" width="8.7109375" customWidth="1"/>
    <col min="31" max="31" width="10.140625" customWidth="1"/>
  </cols>
  <sheetData>
    <row r="1" spans="1:33" x14ac:dyDescent="0.2">
      <c r="C1"/>
    </row>
    <row r="2" spans="1:33" x14ac:dyDescent="0.2">
      <c r="C2"/>
    </row>
    <row r="3" spans="1:33" ht="18.75" customHeight="1" thickBot="1" x14ac:dyDescent="0.25">
      <c r="C3" s="29" t="s">
        <v>14</v>
      </c>
    </row>
    <row r="4" spans="1:33" ht="28.5" customHeight="1" x14ac:dyDescent="0.2">
      <c r="A4" s="95" t="s">
        <v>15</v>
      </c>
      <c r="B4" s="98">
        <v>85</v>
      </c>
      <c r="C4" s="107"/>
      <c r="D4" s="101"/>
      <c r="E4" s="98">
        <v>118</v>
      </c>
      <c r="F4" s="101"/>
      <c r="G4" s="98">
        <v>168</v>
      </c>
      <c r="H4" s="101"/>
      <c r="I4" s="98">
        <v>218</v>
      </c>
      <c r="J4" s="101"/>
      <c r="K4" s="38"/>
      <c r="Q4" t="s">
        <v>51</v>
      </c>
      <c r="X4" s="95" t="s">
        <v>48</v>
      </c>
      <c r="Y4" s="98">
        <v>85</v>
      </c>
      <c r="Z4" s="99"/>
      <c r="AA4" s="100"/>
      <c r="AB4" s="98">
        <v>115</v>
      </c>
      <c r="AC4" s="101"/>
      <c r="AD4" s="98">
        <v>165</v>
      </c>
      <c r="AE4" s="101"/>
      <c r="AF4" s="98">
        <v>215</v>
      </c>
      <c r="AG4" s="101"/>
    </row>
    <row r="5" spans="1:33" ht="21.75" customHeight="1" x14ac:dyDescent="0.2">
      <c r="A5" s="96"/>
      <c r="B5" s="16" t="s">
        <v>1</v>
      </c>
      <c r="C5" s="108" t="s">
        <v>3</v>
      </c>
      <c r="D5" s="109"/>
      <c r="E5" s="110" t="s">
        <v>3</v>
      </c>
      <c r="F5" s="109"/>
      <c r="G5" s="110" t="s">
        <v>3</v>
      </c>
      <c r="H5" s="109"/>
      <c r="I5" s="110" t="s">
        <v>3</v>
      </c>
      <c r="J5" s="109"/>
      <c r="K5" s="39"/>
      <c r="Q5" t="s">
        <v>52</v>
      </c>
      <c r="X5" s="96"/>
      <c r="Y5" s="69" t="s">
        <v>1</v>
      </c>
      <c r="Z5" s="102" t="s">
        <v>3</v>
      </c>
      <c r="AA5" s="103"/>
      <c r="AB5" s="104" t="s">
        <v>3</v>
      </c>
      <c r="AC5" s="103"/>
      <c r="AD5" s="104" t="s">
        <v>3</v>
      </c>
      <c r="AE5" s="103"/>
      <c r="AF5" s="104" t="s">
        <v>3</v>
      </c>
      <c r="AG5" s="103"/>
    </row>
    <row r="6" spans="1:33" ht="16.7" customHeight="1" x14ac:dyDescent="0.2">
      <c r="A6" s="96"/>
      <c r="B6" s="17" t="s">
        <v>2</v>
      </c>
      <c r="C6" s="7" t="s">
        <v>0</v>
      </c>
      <c r="D6" s="1" t="s">
        <v>11</v>
      </c>
      <c r="E6" s="8" t="s">
        <v>0</v>
      </c>
      <c r="F6" s="1" t="s">
        <v>11</v>
      </c>
      <c r="G6" s="8" t="s">
        <v>0</v>
      </c>
      <c r="H6" s="1" t="s">
        <v>11</v>
      </c>
      <c r="I6" s="8" t="s">
        <v>0</v>
      </c>
      <c r="J6" s="1" t="s">
        <v>11</v>
      </c>
      <c r="K6" s="39"/>
      <c r="X6" s="96"/>
      <c r="Y6" s="17" t="s">
        <v>2</v>
      </c>
      <c r="Z6" s="7" t="s">
        <v>0</v>
      </c>
      <c r="AA6" s="1" t="s">
        <v>11</v>
      </c>
      <c r="AB6" s="8" t="s">
        <v>0</v>
      </c>
      <c r="AC6" s="1" t="s">
        <v>11</v>
      </c>
      <c r="AD6" s="8" t="s">
        <v>0</v>
      </c>
      <c r="AE6" s="1" t="s">
        <v>11</v>
      </c>
      <c r="AF6" s="8" t="s">
        <v>0</v>
      </c>
      <c r="AG6" s="1" t="s">
        <v>11</v>
      </c>
    </row>
    <row r="7" spans="1:33" ht="16.7" customHeight="1" x14ac:dyDescent="0.2">
      <c r="A7" s="96"/>
      <c r="B7" s="19">
        <v>500</v>
      </c>
      <c r="C7" s="26">
        <f>$C$12*B7/1000</f>
        <v>269</v>
      </c>
      <c r="D7" s="2"/>
      <c r="E7" s="22">
        <f>$E$12*B7/1000</f>
        <v>327.5</v>
      </c>
      <c r="F7" s="2"/>
      <c r="G7" s="22">
        <f>$G$12*B7/1000</f>
        <v>545</v>
      </c>
      <c r="H7" s="20"/>
      <c r="I7" s="22">
        <f t="shared" ref="I7:I10" si="0">$I$12*B7/1000</f>
        <v>766</v>
      </c>
      <c r="J7" s="2"/>
      <c r="K7" s="39"/>
      <c r="X7" s="96"/>
      <c r="Y7" s="18">
        <v>500</v>
      </c>
      <c r="Z7" s="26" t="s">
        <v>44</v>
      </c>
      <c r="AA7" s="2"/>
      <c r="AB7" s="22"/>
      <c r="AC7" s="2"/>
      <c r="AD7" s="22"/>
      <c r="AE7" s="20"/>
      <c r="AF7" s="22"/>
      <c r="AG7" s="20"/>
    </row>
    <row r="8" spans="1:33" ht="16.7" customHeight="1" x14ac:dyDescent="0.2">
      <c r="A8" s="96"/>
      <c r="B8" s="18">
        <v>600</v>
      </c>
      <c r="C8" s="26">
        <f>$C$12*B8/1000</f>
        <v>322.8</v>
      </c>
      <c r="D8" s="2"/>
      <c r="E8" s="22">
        <f>$E$12*B8/1000</f>
        <v>393</v>
      </c>
      <c r="F8" s="2"/>
      <c r="G8" s="22">
        <f>$G$12*B8/1000</f>
        <v>654</v>
      </c>
      <c r="H8" s="20"/>
      <c r="I8" s="22">
        <f t="shared" si="0"/>
        <v>919.2</v>
      </c>
      <c r="J8" s="2"/>
      <c r="K8" s="39"/>
      <c r="X8" s="96"/>
      <c r="Y8" s="18">
        <v>600</v>
      </c>
      <c r="Z8" s="26"/>
      <c r="AA8" s="2"/>
      <c r="AB8" s="22">
        <v>543</v>
      </c>
      <c r="AC8" s="2"/>
      <c r="AD8" s="22">
        <v>904</v>
      </c>
      <c r="AE8" s="20"/>
      <c r="AF8" s="22">
        <v>1169</v>
      </c>
      <c r="AG8" s="20"/>
    </row>
    <row r="9" spans="1:33" ht="16.7" customHeight="1" x14ac:dyDescent="0.2">
      <c r="A9" s="96"/>
      <c r="B9" s="19">
        <v>700</v>
      </c>
      <c r="C9" s="26">
        <f>$C$12*B9/1000</f>
        <v>376.6</v>
      </c>
      <c r="D9" s="2"/>
      <c r="E9" s="22">
        <f>$E$12*B9/1000</f>
        <v>458.5</v>
      </c>
      <c r="F9" s="2"/>
      <c r="G9" s="22">
        <f>$G$12*B9/1000</f>
        <v>763</v>
      </c>
      <c r="H9" s="20"/>
      <c r="I9" s="22">
        <f t="shared" si="0"/>
        <v>1072.4000000000001</v>
      </c>
      <c r="J9" s="2"/>
      <c r="K9" s="39"/>
      <c r="X9" s="96"/>
      <c r="Y9" s="18">
        <v>700</v>
      </c>
      <c r="Z9" s="26"/>
      <c r="AA9" s="2"/>
      <c r="AB9" s="22">
        <v>609</v>
      </c>
      <c r="AC9" s="2"/>
      <c r="AD9" s="22">
        <v>1013</v>
      </c>
      <c r="AE9" s="20"/>
      <c r="AF9" s="22">
        <v>1322</v>
      </c>
      <c r="AG9" s="20"/>
    </row>
    <row r="10" spans="1:33" ht="16.7" customHeight="1" x14ac:dyDescent="0.2">
      <c r="A10" s="96"/>
      <c r="B10" s="18">
        <v>800</v>
      </c>
      <c r="C10" s="26">
        <f>$C$12*B10/1000</f>
        <v>430.4</v>
      </c>
      <c r="D10" s="2"/>
      <c r="E10" s="22">
        <f>$E$12*B10/1000</f>
        <v>524</v>
      </c>
      <c r="F10" s="2"/>
      <c r="G10" s="22">
        <f>$G$12*B10/1000</f>
        <v>872</v>
      </c>
      <c r="H10" s="20"/>
      <c r="I10" s="22">
        <f t="shared" si="0"/>
        <v>1225.5999999999999</v>
      </c>
      <c r="J10" s="2"/>
      <c r="K10" s="39"/>
      <c r="X10" s="96"/>
      <c r="Y10" s="18">
        <v>800</v>
      </c>
      <c r="Z10" s="26"/>
      <c r="AA10" s="2"/>
      <c r="AB10" s="22">
        <v>674</v>
      </c>
      <c r="AC10" s="2"/>
      <c r="AD10" s="22">
        <v>1122</v>
      </c>
      <c r="AE10" s="20"/>
      <c r="AF10" s="22">
        <v>1476</v>
      </c>
      <c r="AG10" s="20"/>
    </row>
    <row r="11" spans="1:33" ht="16.7" customHeight="1" x14ac:dyDescent="0.2">
      <c r="A11" s="96"/>
      <c r="B11" s="19">
        <v>900</v>
      </c>
      <c r="C11" s="26">
        <f>$C$12*B11/1000</f>
        <v>484.2</v>
      </c>
      <c r="D11" s="2"/>
      <c r="E11" s="22">
        <f>$E$12*B11/1000</f>
        <v>589.5</v>
      </c>
      <c r="F11" s="2"/>
      <c r="G11" s="22">
        <f>$G$12*B11/1000</f>
        <v>981</v>
      </c>
      <c r="H11" s="20"/>
      <c r="I11" s="22">
        <f>$I$12*B11/1000</f>
        <v>1378.8</v>
      </c>
      <c r="J11" s="2"/>
      <c r="K11" s="39"/>
      <c r="X11" s="96"/>
      <c r="Y11" s="18">
        <v>900</v>
      </c>
      <c r="Z11" s="26"/>
      <c r="AA11" s="2"/>
      <c r="AB11" s="22">
        <v>890</v>
      </c>
      <c r="AC11" s="2"/>
      <c r="AD11" s="22">
        <v>1481</v>
      </c>
      <c r="AE11" s="20"/>
      <c r="AF11" s="22">
        <v>1879</v>
      </c>
      <c r="AG11" s="20"/>
    </row>
    <row r="12" spans="1:33" ht="16.7" customHeight="1" x14ac:dyDescent="0.2">
      <c r="A12" s="96"/>
      <c r="B12" s="18">
        <v>1000</v>
      </c>
      <c r="C12" s="6">
        <v>538</v>
      </c>
      <c r="D12" s="24">
        <v>1.41</v>
      </c>
      <c r="E12" s="23">
        <v>655</v>
      </c>
      <c r="F12" s="24">
        <v>1.413</v>
      </c>
      <c r="G12" s="23">
        <v>1090</v>
      </c>
      <c r="H12" s="25">
        <v>1.4079999999999999</v>
      </c>
      <c r="I12" s="23">
        <v>1532</v>
      </c>
      <c r="J12" s="24">
        <v>1.4079999999999999</v>
      </c>
      <c r="K12" s="40"/>
      <c r="X12" s="96"/>
      <c r="Y12" s="18">
        <v>1000</v>
      </c>
      <c r="Z12" s="26"/>
      <c r="AA12" s="24"/>
      <c r="AB12" s="22">
        <v>955</v>
      </c>
      <c r="AC12" s="24">
        <v>1</v>
      </c>
      <c r="AD12" s="22">
        <v>1590</v>
      </c>
      <c r="AE12" s="25">
        <v>1</v>
      </c>
      <c r="AF12" s="22">
        <v>2032</v>
      </c>
      <c r="AG12" s="25">
        <v>1</v>
      </c>
    </row>
    <row r="13" spans="1:33" ht="16.7" customHeight="1" x14ac:dyDescent="0.2">
      <c r="A13" s="96"/>
      <c r="B13" s="19">
        <v>1100</v>
      </c>
      <c r="C13" s="26">
        <f>$C$12*B13/1000</f>
        <v>591.79999999999995</v>
      </c>
      <c r="D13" s="2"/>
      <c r="E13" s="22">
        <f>$E$12*B13/1000</f>
        <v>720.5</v>
      </c>
      <c r="F13" s="2"/>
      <c r="G13" s="22">
        <f>$G$12*B13/1000</f>
        <v>1199</v>
      </c>
      <c r="H13" s="20"/>
      <c r="I13" s="22">
        <f>$I$12*$B13/1000</f>
        <v>1685.2</v>
      </c>
      <c r="J13" s="2"/>
      <c r="K13" s="41"/>
      <c r="X13" s="96"/>
      <c r="Y13" s="18">
        <v>1100</v>
      </c>
      <c r="Z13" s="26"/>
      <c r="AA13" s="2"/>
      <c r="AB13" s="22">
        <v>1021</v>
      </c>
      <c r="AC13" s="2"/>
      <c r="AD13" s="22">
        <v>1699</v>
      </c>
      <c r="AE13" s="20"/>
      <c r="AF13" s="22">
        <v>2185</v>
      </c>
      <c r="AG13" s="20"/>
    </row>
    <row r="14" spans="1:33" ht="16.7" customHeight="1" x14ac:dyDescent="0.2">
      <c r="A14" s="96"/>
      <c r="B14" s="18">
        <v>1200</v>
      </c>
      <c r="C14" s="26">
        <f t="shared" ref="C14:C22" si="1">$C$12*B14/1000</f>
        <v>645.6</v>
      </c>
      <c r="D14" s="2"/>
      <c r="E14" s="22">
        <f t="shared" ref="E14:E22" si="2">$E$12*B14/1000</f>
        <v>786</v>
      </c>
      <c r="F14" s="2"/>
      <c r="G14" s="22">
        <f t="shared" ref="G14:G22" si="3">$G$12*B14/1000</f>
        <v>1308</v>
      </c>
      <c r="H14" s="20"/>
      <c r="I14" s="22">
        <f t="shared" ref="I14:I22" si="4">$I$12*$B14/1000</f>
        <v>1838.4</v>
      </c>
      <c r="J14" s="2"/>
      <c r="K14" s="39"/>
      <c r="X14" s="96"/>
      <c r="Y14" s="18">
        <v>1200</v>
      </c>
      <c r="Z14" s="26"/>
      <c r="AA14" s="2"/>
      <c r="AB14" s="22">
        <v>1086</v>
      </c>
      <c r="AC14" s="2"/>
      <c r="AD14" s="22">
        <v>1808</v>
      </c>
      <c r="AE14" s="20"/>
      <c r="AF14" s="22">
        <v>2338</v>
      </c>
      <c r="AG14" s="20"/>
    </row>
    <row r="15" spans="1:33" ht="16.7" customHeight="1" x14ac:dyDescent="0.2">
      <c r="A15" s="96"/>
      <c r="B15" s="30">
        <v>1400</v>
      </c>
      <c r="C15" s="26">
        <f t="shared" si="1"/>
        <v>753.2</v>
      </c>
      <c r="D15" s="2"/>
      <c r="E15" s="22">
        <f t="shared" si="2"/>
        <v>917</v>
      </c>
      <c r="F15" s="2"/>
      <c r="G15" s="22">
        <f t="shared" si="3"/>
        <v>1526</v>
      </c>
      <c r="H15" s="20"/>
      <c r="I15" s="22">
        <f t="shared" si="4"/>
        <v>2144.8000000000002</v>
      </c>
      <c r="J15" s="2"/>
      <c r="K15" s="39"/>
      <c r="X15" s="96"/>
      <c r="Y15" s="18">
        <v>1400</v>
      </c>
      <c r="Z15" s="26"/>
      <c r="AA15" s="2"/>
      <c r="AB15" s="22">
        <v>1217</v>
      </c>
      <c r="AC15" s="2"/>
      <c r="AD15" s="22">
        <v>2026</v>
      </c>
      <c r="AE15" s="20"/>
      <c r="AF15" s="22">
        <v>2645</v>
      </c>
      <c r="AG15" s="20"/>
    </row>
    <row r="16" spans="1:33" ht="16.7" customHeight="1" x14ac:dyDescent="0.2">
      <c r="A16" s="96"/>
      <c r="B16" s="18">
        <v>1600</v>
      </c>
      <c r="C16" s="26">
        <f t="shared" si="1"/>
        <v>860.8</v>
      </c>
      <c r="D16" s="2"/>
      <c r="E16" s="22">
        <f t="shared" si="2"/>
        <v>1048</v>
      </c>
      <c r="F16" s="2"/>
      <c r="G16" s="22">
        <f t="shared" si="3"/>
        <v>1744</v>
      </c>
      <c r="H16" s="20"/>
      <c r="I16" s="22">
        <f t="shared" si="4"/>
        <v>2451.1999999999998</v>
      </c>
      <c r="J16" s="2"/>
      <c r="K16" s="39"/>
      <c r="X16" s="96"/>
      <c r="Y16" s="18">
        <v>1600</v>
      </c>
      <c r="Z16" s="26"/>
      <c r="AA16" s="2"/>
      <c r="AB16" s="22">
        <v>1648</v>
      </c>
      <c r="AC16" s="2"/>
      <c r="AD16" s="22">
        <v>2744</v>
      </c>
      <c r="AE16" s="20"/>
      <c r="AF16" s="22">
        <v>3451</v>
      </c>
      <c r="AG16" s="20"/>
    </row>
    <row r="17" spans="1:33" ht="16.7" customHeight="1" x14ac:dyDescent="0.2">
      <c r="A17" s="96"/>
      <c r="B17" s="30">
        <v>1800</v>
      </c>
      <c r="C17" s="26">
        <f t="shared" si="1"/>
        <v>968.4</v>
      </c>
      <c r="D17" s="2"/>
      <c r="E17" s="22">
        <f t="shared" si="2"/>
        <v>1179</v>
      </c>
      <c r="F17" s="2"/>
      <c r="G17" s="22">
        <f t="shared" si="3"/>
        <v>1962</v>
      </c>
      <c r="H17" s="20"/>
      <c r="I17" s="22">
        <f t="shared" si="4"/>
        <v>2757.6</v>
      </c>
      <c r="J17" s="2"/>
      <c r="K17" s="39"/>
      <c r="X17" s="96"/>
      <c r="Y17" s="18">
        <v>1800</v>
      </c>
      <c r="Z17" s="26"/>
      <c r="AA17" s="2"/>
      <c r="AB17" s="22">
        <v>1779</v>
      </c>
      <c r="AC17" s="2"/>
      <c r="AD17" s="22">
        <v>2962</v>
      </c>
      <c r="AE17" s="20"/>
      <c r="AF17" s="22">
        <v>3758</v>
      </c>
      <c r="AG17" s="20"/>
    </row>
    <row r="18" spans="1:33" ht="16.7" customHeight="1" x14ac:dyDescent="0.2">
      <c r="A18" s="96"/>
      <c r="B18" s="18">
        <v>2000</v>
      </c>
      <c r="C18" s="26">
        <f t="shared" si="1"/>
        <v>1076</v>
      </c>
      <c r="D18" s="2"/>
      <c r="E18" s="22">
        <f t="shared" si="2"/>
        <v>1310</v>
      </c>
      <c r="F18" s="2"/>
      <c r="G18" s="22">
        <f t="shared" si="3"/>
        <v>2180</v>
      </c>
      <c r="H18" s="20"/>
      <c r="I18" s="22">
        <f t="shared" si="4"/>
        <v>3064</v>
      </c>
      <c r="J18" s="2"/>
      <c r="K18" s="39"/>
      <c r="X18" s="96"/>
      <c r="Y18" s="18">
        <v>2000</v>
      </c>
      <c r="Z18" s="26"/>
      <c r="AA18" s="2"/>
      <c r="AB18" s="22">
        <v>1910</v>
      </c>
      <c r="AC18" s="2"/>
      <c r="AD18" s="22">
        <v>3180</v>
      </c>
      <c r="AE18" s="20"/>
      <c r="AF18" s="22">
        <v>4064</v>
      </c>
      <c r="AG18" s="20"/>
    </row>
    <row r="19" spans="1:33" ht="16.7" customHeight="1" x14ac:dyDescent="0.2">
      <c r="A19" s="96"/>
      <c r="B19" s="30">
        <v>2200</v>
      </c>
      <c r="C19" s="26"/>
      <c r="D19" s="2"/>
      <c r="E19" s="22"/>
      <c r="F19" s="2"/>
      <c r="G19" s="22"/>
      <c r="H19" s="20"/>
      <c r="I19" s="22"/>
      <c r="J19" s="2"/>
      <c r="K19" s="39"/>
      <c r="X19" s="96"/>
      <c r="Y19" s="18"/>
      <c r="Z19" s="26"/>
      <c r="AA19" s="2"/>
      <c r="AB19" s="22"/>
      <c r="AC19" s="2"/>
      <c r="AD19" s="22"/>
      <c r="AE19" s="20"/>
      <c r="AF19" s="22"/>
      <c r="AG19" s="20"/>
    </row>
    <row r="20" spans="1:33" ht="16.7" customHeight="1" x14ac:dyDescent="0.2">
      <c r="A20" s="96"/>
      <c r="B20" s="18">
        <v>2400</v>
      </c>
      <c r="C20" s="26">
        <f t="shared" si="1"/>
        <v>1291.2</v>
      </c>
      <c r="D20" s="2"/>
      <c r="E20" s="22">
        <f t="shared" si="2"/>
        <v>1572</v>
      </c>
      <c r="F20" s="2"/>
      <c r="G20" s="22">
        <f t="shared" si="3"/>
        <v>2616</v>
      </c>
      <c r="H20" s="20"/>
      <c r="I20" s="22">
        <f t="shared" si="4"/>
        <v>3676.8</v>
      </c>
      <c r="J20" s="2"/>
      <c r="K20" s="39"/>
      <c r="X20" s="96"/>
      <c r="Y20" s="18">
        <v>2400</v>
      </c>
      <c r="Z20" s="26"/>
      <c r="AA20" s="2"/>
      <c r="AB20" s="22">
        <v>2472</v>
      </c>
      <c r="AC20" s="2"/>
      <c r="AD20" s="22">
        <v>4116</v>
      </c>
      <c r="AE20" s="20"/>
      <c r="AF20" s="22">
        <v>5177</v>
      </c>
      <c r="AG20" s="20"/>
    </row>
    <row r="21" spans="1:33" ht="16.7" customHeight="1" x14ac:dyDescent="0.2">
      <c r="A21" s="96"/>
      <c r="B21" s="30">
        <v>2600</v>
      </c>
      <c r="C21" s="26"/>
      <c r="D21" s="2"/>
      <c r="E21" s="22"/>
      <c r="F21" s="2"/>
      <c r="G21" s="22"/>
      <c r="H21" s="20"/>
      <c r="I21" s="22"/>
      <c r="J21" s="2"/>
      <c r="K21" s="39"/>
      <c r="X21" s="96"/>
      <c r="Y21" s="18"/>
      <c r="Z21" s="26"/>
      <c r="AA21" s="2"/>
      <c r="AB21" s="22"/>
      <c r="AC21" s="2"/>
      <c r="AD21" s="22"/>
      <c r="AE21" s="20"/>
      <c r="AF21" s="22"/>
      <c r="AG21" s="20"/>
    </row>
    <row r="22" spans="1:33" ht="16.7" customHeight="1" thickBot="1" x14ac:dyDescent="0.25">
      <c r="A22" s="96"/>
      <c r="B22" s="18">
        <v>2800</v>
      </c>
      <c r="C22" s="26">
        <f t="shared" si="1"/>
        <v>1506.4</v>
      </c>
      <c r="D22" s="2"/>
      <c r="E22" s="22">
        <f t="shared" si="2"/>
        <v>1834</v>
      </c>
      <c r="F22" s="2"/>
      <c r="G22" s="22">
        <f t="shared" si="3"/>
        <v>3052</v>
      </c>
      <c r="H22" s="20"/>
      <c r="I22" s="22">
        <f t="shared" si="4"/>
        <v>4289.6000000000004</v>
      </c>
      <c r="J22" s="2"/>
      <c r="K22" s="42"/>
      <c r="X22" s="97"/>
      <c r="Y22" s="70">
        <v>2800</v>
      </c>
      <c r="Z22" s="27"/>
      <c r="AA22" s="9"/>
      <c r="AB22" s="51">
        <v>2734</v>
      </c>
      <c r="AC22" s="9"/>
      <c r="AD22" s="51">
        <v>4552</v>
      </c>
      <c r="AE22" s="21"/>
      <c r="AF22" s="51">
        <v>5790</v>
      </c>
      <c r="AG22" s="21"/>
    </row>
    <row r="23" spans="1:33" ht="16.7" customHeight="1" thickBot="1" x14ac:dyDescent="0.25">
      <c r="A23" s="36"/>
      <c r="B23" s="49">
        <v>3000</v>
      </c>
      <c r="C23" s="27"/>
      <c r="D23" s="21"/>
      <c r="E23" s="37"/>
      <c r="F23" s="9"/>
      <c r="G23" s="48"/>
      <c r="H23" s="9"/>
      <c r="I23" s="48"/>
      <c r="J23" s="50"/>
      <c r="K23" s="42"/>
      <c r="L23" s="47"/>
    </row>
    <row r="24" spans="1:33" ht="97.5" customHeight="1" thickBot="1" x14ac:dyDescent="0.25">
      <c r="A24" s="4"/>
      <c r="C24" s="28" t="s">
        <v>16</v>
      </c>
      <c r="D24" s="3"/>
      <c r="E24" s="3"/>
      <c r="F24" s="3"/>
      <c r="G24" s="3"/>
      <c r="H24" s="3"/>
      <c r="J24" t="s">
        <v>4</v>
      </c>
      <c r="M24" s="28" t="s">
        <v>31</v>
      </c>
      <c r="O24" s="28" t="s">
        <v>31</v>
      </c>
      <c r="P24" s="3"/>
      <c r="Q24" s="3"/>
      <c r="R24" s="3"/>
      <c r="S24" s="3"/>
      <c r="T24" s="3"/>
      <c r="V24" t="s">
        <v>4</v>
      </c>
    </row>
    <row r="25" spans="1:33" ht="29.25" customHeight="1" x14ac:dyDescent="0.2">
      <c r="A25" s="95" t="s">
        <v>17</v>
      </c>
      <c r="B25" s="98">
        <v>85</v>
      </c>
      <c r="C25" s="107"/>
      <c r="D25" s="101"/>
      <c r="E25" s="98">
        <v>118</v>
      </c>
      <c r="F25" s="101"/>
      <c r="G25" s="98">
        <v>168</v>
      </c>
      <c r="H25" s="101"/>
      <c r="I25" s="98">
        <v>218</v>
      </c>
      <c r="J25" s="101"/>
      <c r="K25" s="33"/>
      <c r="M25" s="95" t="s">
        <v>30</v>
      </c>
      <c r="N25" s="98">
        <v>85</v>
      </c>
      <c r="O25" s="107"/>
      <c r="P25" s="101"/>
      <c r="Q25" s="98">
        <v>118</v>
      </c>
      <c r="R25" s="101"/>
      <c r="S25" s="98">
        <v>168</v>
      </c>
      <c r="T25" s="101"/>
      <c r="U25" s="98">
        <v>218</v>
      </c>
      <c r="V25" s="101"/>
      <c r="X25" s="105" t="s">
        <v>43</v>
      </c>
      <c r="Y25" s="98">
        <v>85</v>
      </c>
      <c r="Z25" s="99"/>
      <c r="AA25" s="100"/>
      <c r="AB25" s="98">
        <v>115</v>
      </c>
      <c r="AC25" s="101"/>
      <c r="AD25" s="98">
        <v>165</v>
      </c>
      <c r="AE25" s="101"/>
      <c r="AF25" s="98">
        <v>215</v>
      </c>
      <c r="AG25" s="101"/>
    </row>
    <row r="26" spans="1:33" ht="22.5" customHeight="1" x14ac:dyDescent="0.2">
      <c r="A26" s="96"/>
      <c r="B26" s="16" t="s">
        <v>1</v>
      </c>
      <c r="C26" s="108" t="s">
        <v>3</v>
      </c>
      <c r="D26" s="109"/>
      <c r="E26" s="110" t="s">
        <v>3</v>
      </c>
      <c r="F26" s="109"/>
      <c r="G26" s="110" t="s">
        <v>3</v>
      </c>
      <c r="H26" s="109"/>
      <c r="I26" s="110" t="s">
        <v>3</v>
      </c>
      <c r="J26" s="109"/>
      <c r="M26" s="96"/>
      <c r="N26" s="16" t="s">
        <v>1</v>
      </c>
      <c r="O26" s="108" t="s">
        <v>3</v>
      </c>
      <c r="P26" s="109"/>
      <c r="Q26" s="110" t="s">
        <v>3</v>
      </c>
      <c r="R26" s="109"/>
      <c r="S26" s="110" t="s">
        <v>3</v>
      </c>
      <c r="T26" s="109"/>
      <c r="U26" s="110" t="s">
        <v>3</v>
      </c>
      <c r="V26" s="109"/>
      <c r="X26" s="106"/>
      <c r="Y26" s="69" t="s">
        <v>1</v>
      </c>
      <c r="Z26" s="102" t="s">
        <v>3</v>
      </c>
      <c r="AA26" s="103"/>
      <c r="AB26" s="104" t="s">
        <v>3</v>
      </c>
      <c r="AC26" s="103"/>
      <c r="AD26" s="104" t="s">
        <v>3</v>
      </c>
      <c r="AE26" s="103"/>
      <c r="AF26" s="104" t="s">
        <v>3</v>
      </c>
      <c r="AG26" s="103"/>
    </row>
    <row r="27" spans="1:33" ht="21" customHeight="1" x14ac:dyDescent="0.2">
      <c r="A27" s="96"/>
      <c r="B27" s="17" t="s">
        <v>2</v>
      </c>
      <c r="C27" s="7" t="s">
        <v>0</v>
      </c>
      <c r="D27" s="1" t="s">
        <v>11</v>
      </c>
      <c r="E27" s="8" t="s">
        <v>0</v>
      </c>
      <c r="F27" s="1" t="s">
        <v>11</v>
      </c>
      <c r="G27" s="8" t="s">
        <v>0</v>
      </c>
      <c r="H27" s="1" t="s">
        <v>11</v>
      </c>
      <c r="I27" s="8" t="s">
        <v>0</v>
      </c>
      <c r="J27" s="1" t="s">
        <v>11</v>
      </c>
      <c r="M27" s="96"/>
      <c r="N27" s="17" t="s">
        <v>2</v>
      </c>
      <c r="O27" s="7" t="s">
        <v>0</v>
      </c>
      <c r="P27" s="1" t="s">
        <v>11</v>
      </c>
      <c r="Q27" s="8" t="s">
        <v>0</v>
      </c>
      <c r="R27" s="1" t="s">
        <v>11</v>
      </c>
      <c r="S27" s="8" t="s">
        <v>0</v>
      </c>
      <c r="T27" s="1" t="s">
        <v>11</v>
      </c>
      <c r="U27" s="8" t="s">
        <v>0</v>
      </c>
      <c r="V27" s="1" t="s">
        <v>11</v>
      </c>
      <c r="X27" s="106"/>
      <c r="Y27" s="17" t="s">
        <v>2</v>
      </c>
      <c r="Z27" s="7" t="s">
        <v>0</v>
      </c>
      <c r="AA27" s="1" t="s">
        <v>11</v>
      </c>
      <c r="AB27" s="8" t="s">
        <v>0</v>
      </c>
      <c r="AC27" s="1" t="s">
        <v>11</v>
      </c>
      <c r="AD27" s="8" t="s">
        <v>0</v>
      </c>
      <c r="AE27" s="1" t="s">
        <v>11</v>
      </c>
      <c r="AF27" s="8" t="s">
        <v>0</v>
      </c>
      <c r="AG27" s="1" t="s">
        <v>11</v>
      </c>
    </row>
    <row r="28" spans="1:33" ht="15" customHeight="1" x14ac:dyDescent="0.2">
      <c r="A28" s="96"/>
      <c r="B28" s="19">
        <v>500</v>
      </c>
      <c r="C28" s="26">
        <f>$C$33*B28/1000</f>
        <v>395</v>
      </c>
      <c r="D28" s="2"/>
      <c r="E28" s="22">
        <f>$E$33*B28/1000</f>
        <v>449</v>
      </c>
      <c r="F28" s="2"/>
      <c r="G28" s="22">
        <f>$G$33*B28/1000</f>
        <v>735</v>
      </c>
      <c r="H28" s="20"/>
      <c r="I28" s="22">
        <f t="shared" ref="I28:I31" si="5">$I$33*B28/1000</f>
        <v>1030</v>
      </c>
      <c r="J28" s="2"/>
      <c r="M28" s="96"/>
      <c r="N28" s="19">
        <v>500</v>
      </c>
      <c r="O28" s="26">
        <f>$O$33*N28/1000</f>
        <v>0</v>
      </c>
      <c r="P28" s="2"/>
      <c r="Q28" s="22">
        <f>$Q$33*N28/1000</f>
        <v>598</v>
      </c>
      <c r="R28" s="2"/>
      <c r="S28" s="22">
        <f>$S$33*N28/1000</f>
        <v>796.5</v>
      </c>
      <c r="T28" s="20"/>
      <c r="U28" s="22">
        <f>$U$33*N28/1000</f>
        <v>1057</v>
      </c>
      <c r="V28" s="2"/>
      <c r="X28" s="106"/>
      <c r="Y28" s="18">
        <v>500</v>
      </c>
      <c r="Z28" s="26" t="s">
        <v>44</v>
      </c>
      <c r="AA28" s="2"/>
      <c r="AB28" s="22"/>
      <c r="AC28" s="2"/>
      <c r="AD28" s="22"/>
      <c r="AE28" s="20"/>
      <c r="AF28" s="22"/>
      <c r="AG28" s="20"/>
    </row>
    <row r="29" spans="1:33" ht="16.5" customHeight="1" x14ac:dyDescent="0.2">
      <c r="A29" s="96"/>
      <c r="B29" s="18">
        <v>600</v>
      </c>
      <c r="C29" s="26">
        <f>$C$33*B29/1000</f>
        <v>474</v>
      </c>
      <c r="D29" s="2"/>
      <c r="E29" s="22">
        <f>$E$33*B29/1000</f>
        <v>538.79999999999995</v>
      </c>
      <c r="F29" s="2"/>
      <c r="G29" s="22">
        <f>$G$33*B29/1000</f>
        <v>882</v>
      </c>
      <c r="H29" s="20"/>
      <c r="I29" s="22">
        <f t="shared" si="5"/>
        <v>1236</v>
      </c>
      <c r="J29" s="2"/>
      <c r="M29" s="96"/>
      <c r="N29" s="18">
        <v>600</v>
      </c>
      <c r="O29" s="26">
        <f t="shared" ref="O29:O32" si="6">$O$33*N29/1000</f>
        <v>0</v>
      </c>
      <c r="P29" s="2"/>
      <c r="Q29" s="22">
        <f t="shared" ref="Q29:Q32" si="7">$Q$33*N29/1000</f>
        <v>717.6</v>
      </c>
      <c r="R29" s="2"/>
      <c r="S29" s="22">
        <f t="shared" ref="S29:S32" si="8">$S$33*N29/1000</f>
        <v>955.8</v>
      </c>
      <c r="T29" s="20"/>
      <c r="U29" s="22">
        <f t="shared" ref="U29:U32" si="9">$U$33*N29/1000</f>
        <v>1268.4000000000001</v>
      </c>
      <c r="V29" s="2"/>
      <c r="X29" s="106"/>
      <c r="Y29" s="18">
        <v>600</v>
      </c>
      <c r="Z29" s="26">
        <v>609</v>
      </c>
      <c r="AA29" s="2"/>
      <c r="AB29" s="22">
        <v>1018</v>
      </c>
      <c r="AC29" s="2"/>
      <c r="AD29" s="22">
        <v>1436</v>
      </c>
      <c r="AE29" s="20"/>
      <c r="AF29" s="22">
        <v>1748</v>
      </c>
      <c r="AG29" s="20"/>
    </row>
    <row r="30" spans="1:33" ht="15.75" customHeight="1" x14ac:dyDescent="0.2">
      <c r="A30" s="96"/>
      <c r="B30" s="19">
        <v>700</v>
      </c>
      <c r="C30" s="26">
        <f>$C$33*B30/1000</f>
        <v>553</v>
      </c>
      <c r="D30" s="2"/>
      <c r="E30" s="22">
        <f>$E$33*B30/1000</f>
        <v>628.6</v>
      </c>
      <c r="F30" s="2"/>
      <c r="G30" s="22">
        <f>$G$33*B30/1000</f>
        <v>1029</v>
      </c>
      <c r="H30" s="20"/>
      <c r="I30" s="22">
        <f t="shared" si="5"/>
        <v>1442</v>
      </c>
      <c r="J30" s="2"/>
      <c r="M30" s="96"/>
      <c r="N30" s="19">
        <v>700</v>
      </c>
      <c r="O30" s="26">
        <f t="shared" si="6"/>
        <v>0</v>
      </c>
      <c r="P30" s="2"/>
      <c r="Q30" s="22">
        <f t="shared" si="7"/>
        <v>837.2</v>
      </c>
      <c r="R30" s="2"/>
      <c r="S30" s="22">
        <f t="shared" si="8"/>
        <v>1115.0999999999999</v>
      </c>
      <c r="T30" s="20"/>
      <c r="U30" s="22">
        <f t="shared" si="9"/>
        <v>1479.8</v>
      </c>
      <c r="V30" s="2"/>
      <c r="X30" s="106"/>
      <c r="Y30" s="18">
        <v>700</v>
      </c>
      <c r="Z30" s="26">
        <v>688</v>
      </c>
      <c r="AA30" s="2"/>
      <c r="AB30" s="22">
        <v>1137</v>
      </c>
      <c r="AC30" s="2"/>
      <c r="AD30" s="22">
        <v>1595</v>
      </c>
      <c r="AE30" s="20"/>
      <c r="AF30" s="22">
        <v>1960</v>
      </c>
      <c r="AG30" s="20"/>
    </row>
    <row r="31" spans="1:33" ht="15.75" customHeight="1" x14ac:dyDescent="0.2">
      <c r="A31" s="96"/>
      <c r="B31" s="18">
        <v>800</v>
      </c>
      <c r="C31" s="26">
        <f>$C$33*B31/1000</f>
        <v>632</v>
      </c>
      <c r="D31" s="2"/>
      <c r="E31" s="22">
        <f>$E$33*B31/1000</f>
        <v>718.4</v>
      </c>
      <c r="F31" s="2"/>
      <c r="G31" s="22">
        <f>$G$33*B31/1000</f>
        <v>1176</v>
      </c>
      <c r="H31" s="20"/>
      <c r="I31" s="22">
        <f t="shared" si="5"/>
        <v>1648</v>
      </c>
      <c r="J31" s="2"/>
      <c r="K31" s="29"/>
      <c r="M31" s="96"/>
      <c r="N31" s="18">
        <v>800</v>
      </c>
      <c r="O31" s="26">
        <f t="shared" si="6"/>
        <v>0</v>
      </c>
      <c r="P31" s="2"/>
      <c r="Q31" s="22">
        <f t="shared" si="7"/>
        <v>956.8</v>
      </c>
      <c r="R31" s="2"/>
      <c r="S31" s="22">
        <f t="shared" si="8"/>
        <v>1274.4000000000001</v>
      </c>
      <c r="T31" s="20"/>
      <c r="U31" s="22">
        <f t="shared" si="9"/>
        <v>1691.2</v>
      </c>
      <c r="V31" s="2"/>
      <c r="X31" s="106"/>
      <c r="Y31" s="18">
        <v>800</v>
      </c>
      <c r="Z31" s="26">
        <v>767</v>
      </c>
      <c r="AA31" s="2"/>
      <c r="AB31" s="22">
        <v>1257</v>
      </c>
      <c r="AC31" s="2"/>
      <c r="AD31" s="22">
        <v>1754</v>
      </c>
      <c r="AE31" s="20"/>
      <c r="AF31" s="22">
        <v>2171</v>
      </c>
      <c r="AG31" s="20"/>
    </row>
    <row r="32" spans="1:33" ht="16.5" customHeight="1" x14ac:dyDescent="0.2">
      <c r="A32" s="96"/>
      <c r="B32" s="19">
        <v>900</v>
      </c>
      <c r="C32" s="26">
        <f>$C$33*B32/1000</f>
        <v>711</v>
      </c>
      <c r="D32" s="2"/>
      <c r="E32" s="22">
        <f>$E$33*B32/1000</f>
        <v>808.2</v>
      </c>
      <c r="F32" s="2"/>
      <c r="G32" s="22">
        <f>$G$33*B32/1000</f>
        <v>1323</v>
      </c>
      <c r="H32" s="20"/>
      <c r="I32" s="22">
        <f>$I$33*B32/1000</f>
        <v>1854</v>
      </c>
      <c r="J32" s="2"/>
      <c r="M32" s="96"/>
      <c r="N32" s="19">
        <v>900</v>
      </c>
      <c r="O32" s="26">
        <f t="shared" si="6"/>
        <v>0</v>
      </c>
      <c r="P32" s="2"/>
      <c r="Q32" s="22">
        <f t="shared" si="7"/>
        <v>1076.4000000000001</v>
      </c>
      <c r="R32" s="2"/>
      <c r="S32" s="22">
        <f t="shared" si="8"/>
        <v>1433.7</v>
      </c>
      <c r="T32" s="20"/>
      <c r="U32" s="22">
        <f t="shared" si="9"/>
        <v>1902.6</v>
      </c>
      <c r="V32" s="2"/>
      <c r="X32" s="106"/>
      <c r="Y32" s="18">
        <v>900</v>
      </c>
      <c r="Z32" s="26">
        <v>981</v>
      </c>
      <c r="AA32" s="2"/>
      <c r="AB32" s="22">
        <v>1676</v>
      </c>
      <c r="AC32" s="2"/>
      <c r="AD32" s="22">
        <v>2394</v>
      </c>
      <c r="AE32" s="20"/>
      <c r="AF32" s="22">
        <v>2863</v>
      </c>
      <c r="AG32" s="20"/>
    </row>
    <row r="33" spans="1:33" ht="16.5" customHeight="1" x14ac:dyDescent="0.2">
      <c r="A33" s="96"/>
      <c r="B33" s="18">
        <v>1000</v>
      </c>
      <c r="C33" s="6">
        <v>790</v>
      </c>
      <c r="D33" s="24">
        <v>1.393</v>
      </c>
      <c r="E33" s="23">
        <v>898</v>
      </c>
      <c r="F33" s="24">
        <v>1.399</v>
      </c>
      <c r="G33" s="23">
        <v>1470</v>
      </c>
      <c r="H33" s="25">
        <v>1.39</v>
      </c>
      <c r="I33" s="23">
        <v>2060</v>
      </c>
      <c r="J33" s="24">
        <v>1.39</v>
      </c>
      <c r="K33" s="31"/>
      <c r="M33" s="96"/>
      <c r="N33" s="18">
        <v>1000</v>
      </c>
      <c r="O33" s="6"/>
      <c r="P33" s="24"/>
      <c r="Q33" s="23">
        <v>1196</v>
      </c>
      <c r="R33" s="24">
        <v>1.44</v>
      </c>
      <c r="S33" s="23">
        <v>1593</v>
      </c>
      <c r="T33" s="25">
        <v>1.458</v>
      </c>
      <c r="U33" s="23">
        <v>2114</v>
      </c>
      <c r="V33" s="24">
        <v>1.472</v>
      </c>
      <c r="X33" s="106"/>
      <c r="Y33" s="18">
        <v>1000</v>
      </c>
      <c r="Z33" s="26">
        <v>1060</v>
      </c>
      <c r="AA33" s="24">
        <v>1</v>
      </c>
      <c r="AB33" s="22">
        <v>1796</v>
      </c>
      <c r="AC33" s="24">
        <v>1</v>
      </c>
      <c r="AD33" s="22">
        <v>2553</v>
      </c>
      <c r="AE33" s="25">
        <v>1</v>
      </c>
      <c r="AF33" s="22">
        <v>3074</v>
      </c>
      <c r="AG33" s="25">
        <v>1</v>
      </c>
    </row>
    <row r="34" spans="1:33" ht="18.75" customHeight="1" x14ac:dyDescent="0.2">
      <c r="A34" s="96"/>
      <c r="B34" s="19">
        <v>1100</v>
      </c>
      <c r="C34" s="26">
        <f>$C$33*B34/1000</f>
        <v>869</v>
      </c>
      <c r="D34" s="2"/>
      <c r="E34" s="22">
        <f>$E$33*B34/1000</f>
        <v>987.8</v>
      </c>
      <c r="F34" s="2"/>
      <c r="G34" s="22">
        <f>$G$33*B34/1000</f>
        <v>1617</v>
      </c>
      <c r="H34" s="20"/>
      <c r="I34" s="22">
        <f>$I$33*B34/1000</f>
        <v>2266</v>
      </c>
      <c r="J34" s="2"/>
      <c r="K34" s="32"/>
      <c r="M34" s="96"/>
      <c r="N34" s="19">
        <v>1100</v>
      </c>
      <c r="O34" s="26">
        <f>$O$33*N34/1000</f>
        <v>0</v>
      </c>
      <c r="P34" s="2"/>
      <c r="Q34" s="22">
        <f>$Q$33*N34/1000</f>
        <v>1315.6</v>
      </c>
      <c r="R34" s="2"/>
      <c r="S34" s="22">
        <f>$S$33*N34/1000</f>
        <v>1752.3</v>
      </c>
      <c r="T34" s="20"/>
      <c r="U34" s="22">
        <f>$U$33*N34/1000</f>
        <v>2325.4</v>
      </c>
      <c r="V34" s="2"/>
      <c r="X34" s="106"/>
      <c r="Y34" s="18">
        <v>1100</v>
      </c>
      <c r="Z34" s="26">
        <v>1139</v>
      </c>
      <c r="AA34" s="2"/>
      <c r="AB34" s="22">
        <v>1916</v>
      </c>
      <c r="AC34" s="2"/>
      <c r="AD34" s="22">
        <v>2712</v>
      </c>
      <c r="AE34" s="20"/>
      <c r="AF34" s="22">
        <v>3285</v>
      </c>
      <c r="AG34" s="20"/>
    </row>
    <row r="35" spans="1:33" ht="17.25" customHeight="1" x14ac:dyDescent="0.2">
      <c r="A35" s="96"/>
      <c r="B35" s="18">
        <v>1200</v>
      </c>
      <c r="C35" s="26">
        <f t="shared" ref="C35:C43" si="10">$C$33*B35/1000</f>
        <v>948</v>
      </c>
      <c r="D35" s="2"/>
      <c r="E35" s="22">
        <f t="shared" ref="E35:E43" si="11">$E$33*B35/1000</f>
        <v>1077.5999999999999</v>
      </c>
      <c r="F35" s="2"/>
      <c r="G35" s="22">
        <f t="shared" ref="G35:G43" si="12">$G$33*B35/1000</f>
        <v>1764</v>
      </c>
      <c r="H35" s="20"/>
      <c r="I35" s="22">
        <f t="shared" ref="I35:I43" si="13">$I$33*B35/1000</f>
        <v>2472</v>
      </c>
      <c r="J35" s="2"/>
      <c r="M35" s="96"/>
      <c r="N35" s="18">
        <v>1200</v>
      </c>
      <c r="O35" s="26">
        <f t="shared" ref="O35:O43" si="14">$O$33*N35/1000</f>
        <v>0</v>
      </c>
      <c r="P35" s="2"/>
      <c r="Q35" s="22">
        <f t="shared" ref="Q35:Q43" si="15">$Q$33*N35/1000</f>
        <v>1435.2</v>
      </c>
      <c r="R35" s="2"/>
      <c r="S35" s="22">
        <f t="shared" ref="S35:S43" si="16">$S$33*N35/1000</f>
        <v>1911.6</v>
      </c>
      <c r="T35" s="20"/>
      <c r="U35" s="22">
        <f t="shared" ref="U35:U43" si="17">$U$33*N35/1000</f>
        <v>2536.8000000000002</v>
      </c>
      <c r="V35" s="2"/>
      <c r="X35" s="106"/>
      <c r="Y35" s="18">
        <v>1200</v>
      </c>
      <c r="Z35" s="26">
        <v>1218</v>
      </c>
      <c r="AA35" s="2"/>
      <c r="AB35" s="22">
        <v>2035</v>
      </c>
      <c r="AC35" s="2"/>
      <c r="AD35" s="22">
        <v>2872</v>
      </c>
      <c r="AE35" s="20"/>
      <c r="AF35" s="22">
        <v>3497</v>
      </c>
      <c r="AG35" s="20"/>
    </row>
    <row r="36" spans="1:33" ht="17.25" customHeight="1" x14ac:dyDescent="0.2">
      <c r="A36" s="96"/>
      <c r="B36" s="30">
        <v>1400</v>
      </c>
      <c r="C36" s="26">
        <f t="shared" si="10"/>
        <v>1106</v>
      </c>
      <c r="D36" s="2"/>
      <c r="E36" s="22">
        <f t="shared" si="11"/>
        <v>1257.2</v>
      </c>
      <c r="F36" s="2"/>
      <c r="G36" s="22">
        <f t="shared" si="12"/>
        <v>2058</v>
      </c>
      <c r="H36" s="20"/>
      <c r="I36" s="22">
        <f t="shared" si="13"/>
        <v>2884</v>
      </c>
      <c r="J36" s="2"/>
      <c r="M36" s="96"/>
      <c r="N36" s="30">
        <v>1400</v>
      </c>
      <c r="O36" s="26">
        <f t="shared" si="14"/>
        <v>0</v>
      </c>
      <c r="P36" s="2"/>
      <c r="Q36" s="22">
        <f t="shared" si="15"/>
        <v>1674.4</v>
      </c>
      <c r="R36" s="2"/>
      <c r="S36" s="22">
        <f t="shared" si="16"/>
        <v>2230.1999999999998</v>
      </c>
      <c r="T36" s="20"/>
      <c r="U36" s="22">
        <f t="shared" si="17"/>
        <v>2959.6</v>
      </c>
      <c r="V36" s="2"/>
      <c r="X36" s="106"/>
      <c r="Y36" s="18">
        <v>1400</v>
      </c>
      <c r="Z36" s="26">
        <v>1376</v>
      </c>
      <c r="AA36" s="2"/>
      <c r="AB36" s="22">
        <v>2274</v>
      </c>
      <c r="AC36" s="2"/>
      <c r="AD36" s="22">
        <v>3190</v>
      </c>
      <c r="AE36" s="20"/>
      <c r="AF36" s="22">
        <v>3920</v>
      </c>
      <c r="AG36" s="20"/>
    </row>
    <row r="37" spans="1:33" ht="16.5" customHeight="1" x14ac:dyDescent="0.2">
      <c r="A37" s="96"/>
      <c r="B37" s="18">
        <v>1600</v>
      </c>
      <c r="C37" s="26">
        <f t="shared" si="10"/>
        <v>1264</v>
      </c>
      <c r="D37" s="2"/>
      <c r="E37" s="22">
        <f t="shared" si="11"/>
        <v>1436.8</v>
      </c>
      <c r="F37" s="2"/>
      <c r="G37" s="22">
        <f t="shared" si="12"/>
        <v>2352</v>
      </c>
      <c r="H37" s="20"/>
      <c r="I37" s="22">
        <f t="shared" si="13"/>
        <v>3296</v>
      </c>
      <c r="J37" s="2"/>
      <c r="M37" s="96"/>
      <c r="N37" s="18">
        <v>1600</v>
      </c>
      <c r="O37" s="26">
        <f t="shared" si="14"/>
        <v>0</v>
      </c>
      <c r="P37" s="2"/>
      <c r="Q37" s="22">
        <f t="shared" si="15"/>
        <v>1913.6</v>
      </c>
      <c r="R37" s="2"/>
      <c r="S37" s="22">
        <f t="shared" si="16"/>
        <v>2548.8000000000002</v>
      </c>
      <c r="T37" s="20"/>
      <c r="U37" s="22">
        <f t="shared" si="17"/>
        <v>3382.4</v>
      </c>
      <c r="V37" s="2"/>
      <c r="X37" s="106"/>
      <c r="Y37" s="18">
        <v>1600</v>
      </c>
      <c r="Z37" s="26">
        <v>1804</v>
      </c>
      <c r="AA37" s="2"/>
      <c r="AB37" s="22">
        <v>3114</v>
      </c>
      <c r="AC37" s="2"/>
      <c r="AD37" s="22">
        <v>4469</v>
      </c>
      <c r="AE37" s="20"/>
      <c r="AF37" s="22">
        <v>5302</v>
      </c>
      <c r="AG37" s="20"/>
    </row>
    <row r="38" spans="1:33" ht="15.75" customHeight="1" x14ac:dyDescent="0.2">
      <c r="A38" s="96"/>
      <c r="B38" s="30">
        <v>1800</v>
      </c>
      <c r="C38" s="26">
        <f t="shared" si="10"/>
        <v>1422</v>
      </c>
      <c r="D38" s="2"/>
      <c r="E38" s="22">
        <f t="shared" si="11"/>
        <v>1616.4</v>
      </c>
      <c r="F38" s="2"/>
      <c r="G38" s="22">
        <f t="shared" si="12"/>
        <v>2646</v>
      </c>
      <c r="H38" s="20"/>
      <c r="I38" s="22">
        <f t="shared" si="13"/>
        <v>3708</v>
      </c>
      <c r="J38" s="2"/>
      <c r="M38" s="96"/>
      <c r="N38" s="30">
        <v>1800</v>
      </c>
      <c r="O38" s="26">
        <f t="shared" si="14"/>
        <v>0</v>
      </c>
      <c r="P38" s="2"/>
      <c r="Q38" s="22">
        <f t="shared" si="15"/>
        <v>2152.8000000000002</v>
      </c>
      <c r="R38" s="2"/>
      <c r="S38" s="22">
        <f t="shared" si="16"/>
        <v>2867.4</v>
      </c>
      <c r="T38" s="20"/>
      <c r="U38" s="22">
        <f t="shared" si="17"/>
        <v>3805.2</v>
      </c>
      <c r="V38" s="2"/>
      <c r="X38" s="106"/>
      <c r="Y38" s="18">
        <v>1800</v>
      </c>
      <c r="Z38" s="26">
        <v>1962</v>
      </c>
      <c r="AA38" s="2"/>
      <c r="AB38" s="22">
        <v>3353</v>
      </c>
      <c r="AC38" s="2"/>
      <c r="AD38" s="22">
        <v>4787</v>
      </c>
      <c r="AE38" s="20"/>
      <c r="AF38" s="22">
        <v>5725</v>
      </c>
      <c r="AG38" s="20"/>
    </row>
    <row r="39" spans="1:33" ht="17.25" customHeight="1" x14ac:dyDescent="0.2">
      <c r="A39" s="96"/>
      <c r="B39" s="18">
        <v>2000</v>
      </c>
      <c r="C39" s="26">
        <f t="shared" si="10"/>
        <v>1580</v>
      </c>
      <c r="D39" s="2"/>
      <c r="E39" s="22">
        <f t="shared" si="11"/>
        <v>1796</v>
      </c>
      <c r="F39" s="2"/>
      <c r="G39" s="22">
        <f t="shared" si="12"/>
        <v>2940</v>
      </c>
      <c r="H39" s="20"/>
      <c r="I39" s="22">
        <f t="shared" si="13"/>
        <v>4120</v>
      </c>
      <c r="J39" s="2"/>
      <c r="M39" s="96"/>
      <c r="N39" s="18">
        <v>2000</v>
      </c>
      <c r="O39" s="26">
        <f t="shared" si="14"/>
        <v>0</v>
      </c>
      <c r="P39" s="2"/>
      <c r="Q39" s="22">
        <f t="shared" si="15"/>
        <v>2392</v>
      </c>
      <c r="R39" s="2"/>
      <c r="S39" s="22">
        <f t="shared" si="16"/>
        <v>3186</v>
      </c>
      <c r="T39" s="20"/>
      <c r="U39" s="22">
        <f t="shared" si="17"/>
        <v>4228</v>
      </c>
      <c r="V39" s="2"/>
      <c r="X39" s="106"/>
      <c r="Y39" s="18">
        <v>2000</v>
      </c>
      <c r="Z39" s="26">
        <v>2120</v>
      </c>
      <c r="AA39" s="2"/>
      <c r="AB39" s="22">
        <v>3592</v>
      </c>
      <c r="AC39" s="2"/>
      <c r="AD39" s="22">
        <v>5106</v>
      </c>
      <c r="AE39" s="20"/>
      <c r="AF39" s="22">
        <v>6148</v>
      </c>
      <c r="AG39" s="20"/>
    </row>
    <row r="40" spans="1:33" ht="17.25" customHeight="1" x14ac:dyDescent="0.2">
      <c r="A40" s="96"/>
      <c r="B40" s="30">
        <v>2200</v>
      </c>
      <c r="C40" s="26"/>
      <c r="D40" s="2"/>
      <c r="E40" s="22"/>
      <c r="F40" s="2"/>
      <c r="G40" s="22"/>
      <c r="H40" s="20"/>
      <c r="I40" s="22"/>
      <c r="J40" s="2"/>
      <c r="M40" s="96"/>
      <c r="N40" s="30">
        <v>2200</v>
      </c>
      <c r="O40" s="26"/>
      <c r="P40" s="2"/>
      <c r="Q40" s="22"/>
      <c r="R40" s="2"/>
      <c r="S40" s="22"/>
      <c r="T40" s="20"/>
      <c r="U40" s="22"/>
      <c r="V40" s="2"/>
      <c r="X40" s="106"/>
      <c r="Y40" s="18"/>
      <c r="Z40" s="26"/>
      <c r="AA40" s="2"/>
      <c r="AB40" s="22"/>
      <c r="AC40" s="2"/>
      <c r="AD40" s="22"/>
      <c r="AE40" s="20"/>
      <c r="AF40" s="22"/>
      <c r="AG40" s="20"/>
    </row>
    <row r="41" spans="1:33" ht="18.75" customHeight="1" x14ac:dyDescent="0.2">
      <c r="A41" s="96"/>
      <c r="B41" s="18">
        <v>2400</v>
      </c>
      <c r="C41" s="26">
        <f t="shared" si="10"/>
        <v>1896</v>
      </c>
      <c r="D41" s="2"/>
      <c r="E41" s="22">
        <f t="shared" si="11"/>
        <v>2155.1999999999998</v>
      </c>
      <c r="F41" s="2"/>
      <c r="G41" s="22">
        <f t="shared" si="12"/>
        <v>3528</v>
      </c>
      <c r="H41" s="20"/>
      <c r="I41" s="22">
        <f t="shared" si="13"/>
        <v>4944</v>
      </c>
      <c r="J41" s="2"/>
      <c r="M41" s="96"/>
      <c r="N41" s="18">
        <v>2400</v>
      </c>
      <c r="O41" s="26">
        <f t="shared" si="14"/>
        <v>0</v>
      </c>
      <c r="P41" s="2"/>
      <c r="Q41" s="22">
        <f t="shared" si="15"/>
        <v>2870.4</v>
      </c>
      <c r="R41" s="2"/>
      <c r="S41" s="22">
        <f t="shared" si="16"/>
        <v>3823.2</v>
      </c>
      <c r="T41" s="20"/>
      <c r="U41" s="22">
        <f t="shared" si="17"/>
        <v>5073.6000000000004</v>
      </c>
      <c r="V41" s="2"/>
      <c r="X41" s="106"/>
      <c r="Y41" s="18">
        <v>2400</v>
      </c>
      <c r="Z41" s="26">
        <v>2706</v>
      </c>
      <c r="AA41" s="2"/>
      <c r="AB41" s="22">
        <v>4670</v>
      </c>
      <c r="AC41" s="2"/>
      <c r="AD41" s="22">
        <v>6703</v>
      </c>
      <c r="AE41" s="20"/>
      <c r="AF41" s="22">
        <v>7954</v>
      </c>
      <c r="AG41" s="20"/>
    </row>
    <row r="42" spans="1:33" ht="18.75" customHeight="1" x14ac:dyDescent="0.2">
      <c r="A42" s="96"/>
      <c r="B42" s="30">
        <v>2600</v>
      </c>
      <c r="C42" s="26"/>
      <c r="D42" s="2"/>
      <c r="E42" s="22"/>
      <c r="F42" s="2"/>
      <c r="G42" s="22"/>
      <c r="H42" s="20"/>
      <c r="I42" s="22"/>
      <c r="J42" s="2"/>
      <c r="M42" s="96"/>
      <c r="N42" s="30">
        <v>2600</v>
      </c>
      <c r="O42" s="26"/>
      <c r="P42" s="2"/>
      <c r="Q42" s="22"/>
      <c r="R42" s="2"/>
      <c r="S42" s="22"/>
      <c r="T42" s="20"/>
      <c r="U42" s="22"/>
      <c r="V42" s="2"/>
      <c r="X42" s="106"/>
      <c r="Y42" s="18"/>
      <c r="Z42" s="26"/>
      <c r="AA42" s="2"/>
      <c r="AB42" s="22"/>
      <c r="AC42" s="2"/>
      <c r="AD42" s="22"/>
      <c r="AE42" s="20"/>
      <c r="AF42" s="22"/>
      <c r="AG42" s="20"/>
    </row>
    <row r="43" spans="1:33" ht="18.75" customHeight="1" thickBot="1" x14ac:dyDescent="0.25">
      <c r="A43" s="96"/>
      <c r="B43" s="18">
        <v>2800</v>
      </c>
      <c r="C43" s="26">
        <f t="shared" si="10"/>
        <v>2212</v>
      </c>
      <c r="D43" s="2"/>
      <c r="E43" s="22">
        <f t="shared" si="11"/>
        <v>2514.4</v>
      </c>
      <c r="F43" s="2"/>
      <c r="G43" s="22">
        <f t="shared" si="12"/>
        <v>4116</v>
      </c>
      <c r="H43" s="20"/>
      <c r="I43" s="22">
        <f t="shared" si="13"/>
        <v>5768</v>
      </c>
      <c r="J43" s="2"/>
      <c r="K43" s="34"/>
      <c r="M43" s="96"/>
      <c r="N43" s="18">
        <v>2800</v>
      </c>
      <c r="O43" s="26">
        <f t="shared" si="14"/>
        <v>0</v>
      </c>
      <c r="P43" s="2"/>
      <c r="Q43" s="22">
        <f t="shared" si="15"/>
        <v>3348.8</v>
      </c>
      <c r="R43" s="2"/>
      <c r="S43" s="22">
        <f t="shared" si="16"/>
        <v>4460.3999999999996</v>
      </c>
      <c r="T43" s="20"/>
      <c r="U43" s="22">
        <f t="shared" si="17"/>
        <v>5919.2</v>
      </c>
      <c r="V43" s="2"/>
      <c r="X43" s="106"/>
      <c r="Y43" s="70">
        <v>2800</v>
      </c>
      <c r="Z43" s="27">
        <v>3022</v>
      </c>
      <c r="AA43" s="9"/>
      <c r="AB43" s="51">
        <v>5149</v>
      </c>
      <c r="AC43" s="9"/>
      <c r="AD43" s="51">
        <v>7340</v>
      </c>
      <c r="AE43" s="21"/>
      <c r="AF43" s="51">
        <v>8799</v>
      </c>
      <c r="AG43" s="21"/>
    </row>
    <row r="44" spans="1:33" ht="18.75" customHeight="1" thickBot="1" x14ac:dyDescent="0.25">
      <c r="A44" s="36"/>
      <c r="B44" s="49">
        <v>3000</v>
      </c>
      <c r="C44" s="27"/>
      <c r="D44" s="21"/>
      <c r="E44" s="37"/>
      <c r="F44" s="9"/>
      <c r="G44" s="48"/>
      <c r="H44" s="9"/>
      <c r="I44" s="48"/>
      <c r="J44" s="9"/>
      <c r="K44" s="34"/>
      <c r="M44" s="36"/>
      <c r="N44" s="49">
        <v>3000</v>
      </c>
      <c r="O44" s="27"/>
      <c r="P44" s="21"/>
      <c r="Q44" s="51"/>
      <c r="R44" s="9"/>
      <c r="S44" s="51"/>
      <c r="T44" s="9"/>
      <c r="U44" s="51"/>
      <c r="V44" s="9"/>
      <c r="X44" s="36"/>
      <c r="Y44" s="70"/>
      <c r="Z44" s="37"/>
      <c r="AA44" s="37"/>
      <c r="AB44" s="37"/>
      <c r="AC44" s="37"/>
      <c r="AD44" s="37"/>
      <c r="AE44" s="37"/>
      <c r="AF44" s="37"/>
      <c r="AG44" s="37"/>
    </row>
    <row r="45" spans="1:33" ht="97.5" customHeight="1" thickBot="1" x14ac:dyDescent="0.25">
      <c r="A45" s="4"/>
      <c r="C45" s="28" t="s">
        <v>18</v>
      </c>
      <c r="D45" s="3"/>
      <c r="E45" s="3"/>
      <c r="F45" s="3"/>
      <c r="G45" s="3"/>
      <c r="H45" s="3"/>
      <c r="M45" s="28" t="s">
        <v>32</v>
      </c>
      <c r="O45" s="28" t="s">
        <v>32</v>
      </c>
      <c r="P45" s="3"/>
      <c r="Q45" s="3"/>
      <c r="R45" s="3"/>
      <c r="S45" s="3"/>
      <c r="T45" s="3"/>
    </row>
    <row r="46" spans="1:33" ht="27" customHeight="1" x14ac:dyDescent="0.2">
      <c r="A46" s="95" t="s">
        <v>19</v>
      </c>
      <c r="B46" s="98">
        <v>85</v>
      </c>
      <c r="C46" s="107"/>
      <c r="D46" s="101"/>
      <c r="E46" s="98">
        <v>118</v>
      </c>
      <c r="F46" s="101"/>
      <c r="G46" s="98">
        <v>168</v>
      </c>
      <c r="H46" s="101"/>
      <c r="I46" s="98">
        <v>218</v>
      </c>
      <c r="J46" s="101"/>
      <c r="K46" s="33"/>
      <c r="M46" s="95" t="s">
        <v>33</v>
      </c>
      <c r="N46" s="98">
        <v>85</v>
      </c>
      <c r="O46" s="107"/>
      <c r="P46" s="101"/>
      <c r="Q46" s="98">
        <v>118</v>
      </c>
      <c r="R46" s="101"/>
      <c r="S46" s="98">
        <v>168</v>
      </c>
      <c r="T46" s="101"/>
      <c r="U46" s="98">
        <v>218</v>
      </c>
      <c r="V46" s="101"/>
      <c r="X46" s="105" t="s">
        <v>45</v>
      </c>
      <c r="Y46" s="98">
        <v>85</v>
      </c>
      <c r="Z46" s="99"/>
      <c r="AA46" s="100"/>
      <c r="AB46" s="98">
        <v>115</v>
      </c>
      <c r="AC46" s="101"/>
      <c r="AD46" s="98">
        <v>165</v>
      </c>
      <c r="AE46" s="101"/>
      <c r="AF46" s="98">
        <v>215</v>
      </c>
      <c r="AG46" s="101"/>
    </row>
    <row r="47" spans="1:33" ht="20.25" customHeight="1" x14ac:dyDescent="0.2">
      <c r="A47" s="96"/>
      <c r="B47" s="16" t="s">
        <v>1</v>
      </c>
      <c r="C47" s="108" t="s">
        <v>3</v>
      </c>
      <c r="D47" s="109"/>
      <c r="E47" s="110" t="s">
        <v>3</v>
      </c>
      <c r="F47" s="109"/>
      <c r="G47" s="110" t="s">
        <v>3</v>
      </c>
      <c r="H47" s="109"/>
      <c r="I47" s="110" t="s">
        <v>3</v>
      </c>
      <c r="J47" s="109"/>
      <c r="M47" s="96"/>
      <c r="N47" s="16" t="s">
        <v>1</v>
      </c>
      <c r="O47" s="108" t="s">
        <v>3</v>
      </c>
      <c r="P47" s="109"/>
      <c r="Q47" s="110" t="s">
        <v>3</v>
      </c>
      <c r="R47" s="109"/>
      <c r="S47" s="110" t="s">
        <v>3</v>
      </c>
      <c r="T47" s="109"/>
      <c r="U47" s="110" t="s">
        <v>3</v>
      </c>
      <c r="V47" s="109"/>
      <c r="X47" s="106"/>
      <c r="Y47" s="69" t="s">
        <v>1</v>
      </c>
      <c r="Z47" s="102" t="s">
        <v>3</v>
      </c>
      <c r="AA47" s="103"/>
      <c r="AB47" s="104" t="s">
        <v>3</v>
      </c>
      <c r="AC47" s="103"/>
      <c r="AD47" s="104" t="s">
        <v>3</v>
      </c>
      <c r="AE47" s="103"/>
      <c r="AF47" s="104" t="s">
        <v>3</v>
      </c>
      <c r="AG47" s="103"/>
    </row>
    <row r="48" spans="1:33" ht="16.899999999999999" customHeight="1" x14ac:dyDescent="0.2">
      <c r="A48" s="96"/>
      <c r="B48" s="17" t="s">
        <v>2</v>
      </c>
      <c r="C48" s="7" t="s">
        <v>0</v>
      </c>
      <c r="D48" s="1" t="s">
        <v>11</v>
      </c>
      <c r="E48" s="8" t="s">
        <v>0</v>
      </c>
      <c r="F48" s="1" t="s">
        <v>11</v>
      </c>
      <c r="G48" s="8" t="s">
        <v>0</v>
      </c>
      <c r="H48" s="1" t="s">
        <v>11</v>
      </c>
      <c r="I48" s="8" t="s">
        <v>0</v>
      </c>
      <c r="J48" s="1" t="s">
        <v>11</v>
      </c>
      <c r="M48" s="96"/>
      <c r="N48" s="17" t="s">
        <v>2</v>
      </c>
      <c r="O48" s="7" t="s">
        <v>0</v>
      </c>
      <c r="P48" s="1" t="s">
        <v>11</v>
      </c>
      <c r="Q48" s="8" t="s">
        <v>0</v>
      </c>
      <c r="R48" s="1" t="s">
        <v>11</v>
      </c>
      <c r="S48" s="8" t="s">
        <v>0</v>
      </c>
      <c r="T48" s="1" t="s">
        <v>11</v>
      </c>
      <c r="U48" s="8" t="s">
        <v>0</v>
      </c>
      <c r="V48" s="1" t="s">
        <v>11</v>
      </c>
      <c r="X48" s="106"/>
      <c r="Y48" s="17" t="s">
        <v>2</v>
      </c>
      <c r="Z48" s="7" t="s">
        <v>0</v>
      </c>
      <c r="AA48" s="1" t="s">
        <v>11</v>
      </c>
      <c r="AB48" s="8" t="s">
        <v>0</v>
      </c>
      <c r="AC48" s="1" t="s">
        <v>11</v>
      </c>
      <c r="AD48" s="8" t="s">
        <v>0</v>
      </c>
      <c r="AE48" s="1" t="s">
        <v>11</v>
      </c>
      <c r="AF48" s="8" t="s">
        <v>0</v>
      </c>
      <c r="AG48" s="1" t="s">
        <v>11</v>
      </c>
    </row>
    <row r="49" spans="1:33" ht="16.899999999999999" customHeight="1" x14ac:dyDescent="0.2">
      <c r="A49" s="96"/>
      <c r="B49" s="19">
        <v>500</v>
      </c>
      <c r="C49" s="26">
        <f>$C$54*B49/1000</f>
        <v>473.5</v>
      </c>
      <c r="D49" s="2"/>
      <c r="E49" s="22">
        <f>$E$54*B49/1000</f>
        <v>538</v>
      </c>
      <c r="F49" s="2"/>
      <c r="G49" s="22">
        <f>$G$54*B49/1000</f>
        <v>867</v>
      </c>
      <c r="H49" s="20"/>
      <c r="I49" s="22">
        <f t="shared" ref="I49:I52" si="18">$I$54*B49/1000</f>
        <v>1212.5</v>
      </c>
      <c r="J49" s="2"/>
      <c r="M49" s="96"/>
      <c r="N49" s="19">
        <v>500</v>
      </c>
      <c r="O49" s="26">
        <f>$O$54*N49/1000</f>
        <v>0</v>
      </c>
      <c r="P49" s="2"/>
      <c r="Q49" s="22">
        <f>$Q$54*N49/1000</f>
        <v>693</v>
      </c>
      <c r="R49" s="2"/>
      <c r="S49" s="22">
        <f>$S$54*N49/1000</f>
        <v>949</v>
      </c>
      <c r="T49" s="20"/>
      <c r="U49" s="22">
        <f>$U$54*N49/1000</f>
        <v>1291</v>
      </c>
      <c r="V49" s="2"/>
      <c r="X49" s="106"/>
      <c r="Y49" s="18"/>
      <c r="Z49" s="26" t="s">
        <v>44</v>
      </c>
      <c r="AA49" s="2"/>
      <c r="AB49" s="22"/>
      <c r="AC49" s="2"/>
      <c r="AD49" s="22"/>
      <c r="AE49" s="20"/>
      <c r="AF49" s="22"/>
      <c r="AG49" s="20"/>
    </row>
    <row r="50" spans="1:33" ht="16.899999999999999" customHeight="1" x14ac:dyDescent="0.2">
      <c r="A50" s="96"/>
      <c r="B50" s="18">
        <v>600</v>
      </c>
      <c r="C50" s="26">
        <f>$C$54*B50/1000</f>
        <v>568.20000000000005</v>
      </c>
      <c r="D50" s="2"/>
      <c r="E50" s="22">
        <f>$E$54*B50/1000</f>
        <v>645.6</v>
      </c>
      <c r="F50" s="2"/>
      <c r="G50" s="22">
        <f>$G$54*B50/1000</f>
        <v>1040.4000000000001</v>
      </c>
      <c r="H50" s="20"/>
      <c r="I50" s="22">
        <f t="shared" si="18"/>
        <v>1455</v>
      </c>
      <c r="J50" s="2"/>
      <c r="M50" s="96"/>
      <c r="N50" s="18">
        <v>600</v>
      </c>
      <c r="O50" s="26">
        <f t="shared" ref="O50:O64" si="19">$O$54*N50/1000</f>
        <v>0</v>
      </c>
      <c r="P50" s="2"/>
      <c r="Q50" s="22">
        <f t="shared" ref="Q50:Q64" si="20">$Q$54*N50/1000</f>
        <v>831.6</v>
      </c>
      <c r="R50" s="2"/>
      <c r="S50" s="22">
        <f t="shared" ref="S50:S64" si="21">$S$54*N50/1000</f>
        <v>1138.8</v>
      </c>
      <c r="T50" s="20"/>
      <c r="U50" s="22">
        <f t="shared" ref="U50:U64" si="22">$U$54*N50/1000</f>
        <v>1549.2</v>
      </c>
      <c r="V50" s="2"/>
      <c r="X50" s="106"/>
      <c r="Y50" s="18">
        <v>600</v>
      </c>
      <c r="Z50" s="26">
        <v>703</v>
      </c>
      <c r="AA50" s="2"/>
      <c r="AB50" s="22">
        <v>1132</v>
      </c>
      <c r="AC50" s="2"/>
      <c r="AD50" s="22">
        <v>1619</v>
      </c>
      <c r="AE50" s="20"/>
      <c r="AF50" s="22">
        <v>2029</v>
      </c>
      <c r="AG50" s="20"/>
    </row>
    <row r="51" spans="1:33" ht="16.899999999999999" customHeight="1" x14ac:dyDescent="0.2">
      <c r="A51" s="96"/>
      <c r="B51" s="19">
        <v>700</v>
      </c>
      <c r="C51" s="26">
        <f>$C$54*B51/1000</f>
        <v>662.9</v>
      </c>
      <c r="D51" s="2"/>
      <c r="E51" s="22">
        <f>$E$54*B51/1000</f>
        <v>753.2</v>
      </c>
      <c r="F51" s="2"/>
      <c r="G51" s="22">
        <f>$G$54*B51/1000</f>
        <v>1213.8</v>
      </c>
      <c r="H51" s="20"/>
      <c r="I51" s="22">
        <f t="shared" si="18"/>
        <v>1697.5</v>
      </c>
      <c r="J51" s="2"/>
      <c r="M51" s="96"/>
      <c r="N51" s="19">
        <v>700</v>
      </c>
      <c r="O51" s="26">
        <f t="shared" si="19"/>
        <v>0</v>
      </c>
      <c r="P51" s="2"/>
      <c r="Q51" s="22">
        <f t="shared" si="20"/>
        <v>970.2</v>
      </c>
      <c r="R51" s="2"/>
      <c r="S51" s="22">
        <f t="shared" si="21"/>
        <v>1328.6</v>
      </c>
      <c r="T51" s="20"/>
      <c r="U51" s="22">
        <f t="shared" si="22"/>
        <v>1807.4</v>
      </c>
      <c r="V51" s="2"/>
      <c r="X51" s="106"/>
      <c r="Y51" s="18">
        <v>700</v>
      </c>
      <c r="Z51" s="26">
        <v>798</v>
      </c>
      <c r="AA51" s="2"/>
      <c r="AB51" s="22">
        <v>1270</v>
      </c>
      <c r="AC51" s="2"/>
      <c r="AD51" s="22">
        <v>1809</v>
      </c>
      <c r="AE51" s="20"/>
      <c r="AF51" s="22">
        <v>2287</v>
      </c>
      <c r="AG51" s="20"/>
    </row>
    <row r="52" spans="1:33" ht="16.899999999999999" customHeight="1" x14ac:dyDescent="0.2">
      <c r="A52" s="96"/>
      <c r="B52" s="18">
        <v>800</v>
      </c>
      <c r="C52" s="26">
        <f>$C$54*B52/1000</f>
        <v>757.6</v>
      </c>
      <c r="D52" s="2"/>
      <c r="E52" s="22">
        <f>$E$54*B52/1000</f>
        <v>860.8</v>
      </c>
      <c r="F52" s="2"/>
      <c r="G52" s="22">
        <f>$G$54*B52/1000</f>
        <v>1387.2</v>
      </c>
      <c r="H52" s="20"/>
      <c r="I52" s="22">
        <f t="shared" si="18"/>
        <v>1940</v>
      </c>
      <c r="J52" s="2"/>
      <c r="K52" s="29"/>
      <c r="M52" s="96"/>
      <c r="N52" s="18">
        <v>800</v>
      </c>
      <c r="O52" s="26">
        <f t="shared" si="19"/>
        <v>0</v>
      </c>
      <c r="P52" s="2"/>
      <c r="Q52" s="22">
        <f t="shared" si="20"/>
        <v>1108.8</v>
      </c>
      <c r="R52" s="2"/>
      <c r="S52" s="22">
        <f t="shared" si="21"/>
        <v>1518.4</v>
      </c>
      <c r="T52" s="20"/>
      <c r="U52" s="22">
        <f t="shared" si="22"/>
        <v>2065.6</v>
      </c>
      <c r="V52" s="2"/>
      <c r="X52" s="106"/>
      <c r="Y52" s="18">
        <v>800</v>
      </c>
      <c r="Z52" s="26">
        <v>893</v>
      </c>
      <c r="AA52" s="2"/>
      <c r="AB52" s="22">
        <v>1409</v>
      </c>
      <c r="AC52" s="2"/>
      <c r="AD52" s="22">
        <v>1998</v>
      </c>
      <c r="AE52" s="20"/>
      <c r="AF52" s="22">
        <v>2546</v>
      </c>
      <c r="AG52" s="20"/>
    </row>
    <row r="53" spans="1:33" ht="16.899999999999999" customHeight="1" x14ac:dyDescent="0.2">
      <c r="A53" s="96"/>
      <c r="B53" s="19">
        <v>900</v>
      </c>
      <c r="C53" s="26">
        <f>$C$54*B53/1000</f>
        <v>852.3</v>
      </c>
      <c r="D53" s="2"/>
      <c r="E53" s="22">
        <f>$E$54*B53/1000</f>
        <v>968.4</v>
      </c>
      <c r="F53" s="2"/>
      <c r="G53" s="22">
        <f>$G$54*B53/1000</f>
        <v>1560.6</v>
      </c>
      <c r="H53" s="20"/>
      <c r="I53" s="22">
        <f>$I$54*B53/1000</f>
        <v>2182.5</v>
      </c>
      <c r="J53" s="2"/>
      <c r="M53" s="96"/>
      <c r="N53" s="19">
        <v>900</v>
      </c>
      <c r="O53" s="26">
        <f t="shared" si="19"/>
        <v>0</v>
      </c>
      <c r="P53" s="2"/>
      <c r="Q53" s="22">
        <f t="shared" si="20"/>
        <v>1247.4000000000001</v>
      </c>
      <c r="R53" s="2"/>
      <c r="S53" s="22">
        <f t="shared" si="21"/>
        <v>1708.2</v>
      </c>
      <c r="T53" s="20"/>
      <c r="U53" s="22">
        <f t="shared" si="22"/>
        <v>2323.8000000000002</v>
      </c>
      <c r="V53" s="2"/>
      <c r="X53" s="106"/>
      <c r="Y53" s="18">
        <v>900</v>
      </c>
      <c r="Z53" s="26">
        <v>1122</v>
      </c>
      <c r="AA53" s="2"/>
      <c r="AB53" s="22">
        <v>1847</v>
      </c>
      <c r="AC53" s="2"/>
      <c r="AD53" s="22">
        <v>2668</v>
      </c>
      <c r="AE53" s="20"/>
      <c r="AF53" s="22">
        <v>3284</v>
      </c>
      <c r="AG53" s="20"/>
    </row>
    <row r="54" spans="1:33" ht="16.899999999999999" customHeight="1" x14ac:dyDescent="0.2">
      <c r="A54" s="96"/>
      <c r="B54" s="18">
        <v>1000</v>
      </c>
      <c r="C54" s="6">
        <v>947</v>
      </c>
      <c r="D54" s="24">
        <v>1.3720000000000001</v>
      </c>
      <c r="E54" s="23">
        <v>1076</v>
      </c>
      <c r="F54" s="24">
        <v>1.385</v>
      </c>
      <c r="G54" s="23">
        <v>1734</v>
      </c>
      <c r="H54" s="25">
        <v>1.373</v>
      </c>
      <c r="I54" s="23">
        <v>2425</v>
      </c>
      <c r="J54" s="25">
        <v>1.373</v>
      </c>
      <c r="K54" s="31"/>
      <c r="M54" s="96"/>
      <c r="N54" s="18">
        <v>1000</v>
      </c>
      <c r="O54" s="52"/>
      <c r="P54" s="24"/>
      <c r="Q54" s="23">
        <v>1386</v>
      </c>
      <c r="R54" s="24">
        <v>1.4379999999999999</v>
      </c>
      <c r="S54" s="23">
        <v>1898</v>
      </c>
      <c r="T54" s="25">
        <v>1.464</v>
      </c>
      <c r="U54" s="23">
        <v>2582</v>
      </c>
      <c r="V54" s="24">
        <v>1.4850000000000001</v>
      </c>
      <c r="X54" s="106"/>
      <c r="Y54" s="18">
        <v>1000</v>
      </c>
      <c r="Z54" s="26">
        <v>1217</v>
      </c>
      <c r="AA54" s="24">
        <v>1</v>
      </c>
      <c r="AB54" s="22">
        <v>1986</v>
      </c>
      <c r="AC54" s="24">
        <v>1</v>
      </c>
      <c r="AD54" s="22">
        <v>2858</v>
      </c>
      <c r="AE54" s="25">
        <v>1</v>
      </c>
      <c r="AF54" s="22">
        <v>3542</v>
      </c>
      <c r="AG54" s="25">
        <v>1</v>
      </c>
    </row>
    <row r="55" spans="1:33" ht="16.899999999999999" customHeight="1" x14ac:dyDescent="0.2">
      <c r="A55" s="96"/>
      <c r="B55" s="19">
        <v>1100</v>
      </c>
      <c r="C55" s="26">
        <f>$C$54*B55/1000</f>
        <v>1041.7</v>
      </c>
      <c r="D55" s="2"/>
      <c r="E55" s="22">
        <f>$E$54*B55/1000</f>
        <v>1183.5999999999999</v>
      </c>
      <c r="F55" s="2"/>
      <c r="G55" s="22">
        <f>$G$54*B55/1000</f>
        <v>1907.4</v>
      </c>
      <c r="H55" s="20"/>
      <c r="I55" s="22">
        <f>$I$54*B55/1000</f>
        <v>2667.5</v>
      </c>
      <c r="J55" s="2"/>
      <c r="K55" s="32"/>
      <c r="M55" s="96"/>
      <c r="N55" s="19">
        <v>1100</v>
      </c>
      <c r="O55" s="26">
        <f t="shared" si="19"/>
        <v>0</v>
      </c>
      <c r="P55" s="2"/>
      <c r="Q55" s="22">
        <f t="shared" si="20"/>
        <v>1524.6</v>
      </c>
      <c r="R55" s="2"/>
      <c r="S55" s="22">
        <f t="shared" si="21"/>
        <v>2087.8000000000002</v>
      </c>
      <c r="T55" s="20"/>
      <c r="U55" s="22">
        <f t="shared" si="22"/>
        <v>2840.2</v>
      </c>
      <c r="V55" s="2"/>
      <c r="X55" s="106"/>
      <c r="Y55" s="18">
        <v>1100</v>
      </c>
      <c r="Z55" s="26">
        <v>1312</v>
      </c>
      <c r="AA55" s="2"/>
      <c r="AB55" s="22">
        <v>2125</v>
      </c>
      <c r="AC55" s="2"/>
      <c r="AD55" s="22">
        <v>3048</v>
      </c>
      <c r="AE55" s="20"/>
      <c r="AF55" s="22">
        <v>3800</v>
      </c>
      <c r="AG55" s="20"/>
    </row>
    <row r="56" spans="1:33" ht="16.899999999999999" customHeight="1" x14ac:dyDescent="0.2">
      <c r="A56" s="96"/>
      <c r="B56" s="18">
        <v>1200</v>
      </c>
      <c r="C56" s="26">
        <f t="shared" ref="C56:C64" si="23">$C$54*B56/1000</f>
        <v>1136.4000000000001</v>
      </c>
      <c r="D56" s="2"/>
      <c r="E56" s="22">
        <f t="shared" ref="E56:E64" si="24">$E$54*B56/1000</f>
        <v>1291.2</v>
      </c>
      <c r="F56" s="2"/>
      <c r="G56" s="22">
        <f t="shared" ref="G56:G64" si="25">$G$54*B56/1000</f>
        <v>2080.8000000000002</v>
      </c>
      <c r="H56" s="20"/>
      <c r="I56" s="22">
        <f t="shared" ref="I56:I64" si="26">$I$54*B56/1000</f>
        <v>2910</v>
      </c>
      <c r="J56" s="2"/>
      <c r="M56" s="96"/>
      <c r="N56" s="18">
        <v>1200</v>
      </c>
      <c r="O56" s="26">
        <f t="shared" si="19"/>
        <v>0</v>
      </c>
      <c r="P56" s="2"/>
      <c r="Q56" s="22">
        <f t="shared" si="20"/>
        <v>1663.2</v>
      </c>
      <c r="R56" s="2"/>
      <c r="S56" s="22">
        <f t="shared" si="21"/>
        <v>2277.6</v>
      </c>
      <c r="T56" s="20"/>
      <c r="U56" s="22">
        <f t="shared" si="22"/>
        <v>3098.4</v>
      </c>
      <c r="V56" s="2"/>
      <c r="X56" s="106"/>
      <c r="Y56" s="18">
        <v>1200</v>
      </c>
      <c r="Z56" s="26">
        <v>1406</v>
      </c>
      <c r="AA56" s="2"/>
      <c r="AB56" s="22">
        <v>2263</v>
      </c>
      <c r="AC56" s="2"/>
      <c r="AD56" s="22">
        <v>3238</v>
      </c>
      <c r="AE56" s="20"/>
      <c r="AF56" s="22">
        <v>4058</v>
      </c>
      <c r="AG56" s="20"/>
    </row>
    <row r="57" spans="1:33" ht="16.899999999999999" customHeight="1" x14ac:dyDescent="0.2">
      <c r="A57" s="96"/>
      <c r="B57" s="30">
        <v>1400</v>
      </c>
      <c r="C57" s="26">
        <f t="shared" si="23"/>
        <v>1325.8</v>
      </c>
      <c r="D57" s="2"/>
      <c r="E57" s="22">
        <f t="shared" si="24"/>
        <v>1506.4</v>
      </c>
      <c r="F57" s="2"/>
      <c r="G57" s="22">
        <f t="shared" si="25"/>
        <v>2427.6</v>
      </c>
      <c r="H57" s="20"/>
      <c r="I57" s="22">
        <f t="shared" si="26"/>
        <v>3395</v>
      </c>
      <c r="J57" s="2"/>
      <c r="M57" s="96"/>
      <c r="N57" s="30">
        <v>1400</v>
      </c>
      <c r="O57" s="26">
        <f t="shared" si="19"/>
        <v>0</v>
      </c>
      <c r="P57" s="2"/>
      <c r="Q57" s="22">
        <f t="shared" si="20"/>
        <v>1940.4</v>
      </c>
      <c r="R57" s="2"/>
      <c r="S57" s="22">
        <f t="shared" si="21"/>
        <v>2657.2</v>
      </c>
      <c r="T57" s="20"/>
      <c r="U57" s="22">
        <f t="shared" si="22"/>
        <v>3614.8</v>
      </c>
      <c r="V57" s="2"/>
      <c r="X57" s="106"/>
      <c r="Y57" s="18">
        <v>1400</v>
      </c>
      <c r="Z57" s="26">
        <v>1596</v>
      </c>
      <c r="AA57" s="2"/>
      <c r="AB57" s="22">
        <v>2540</v>
      </c>
      <c r="AC57" s="2"/>
      <c r="AD57" s="22">
        <v>3617</v>
      </c>
      <c r="AE57" s="20"/>
      <c r="AF57" s="22">
        <v>4575</v>
      </c>
      <c r="AG57" s="20"/>
    </row>
    <row r="58" spans="1:33" ht="16.899999999999999" customHeight="1" x14ac:dyDescent="0.2">
      <c r="A58" s="96"/>
      <c r="B58" s="18">
        <v>1600</v>
      </c>
      <c r="C58" s="26">
        <f t="shared" si="23"/>
        <v>1515.2</v>
      </c>
      <c r="D58" s="2"/>
      <c r="E58" s="22">
        <f t="shared" si="24"/>
        <v>1721.6</v>
      </c>
      <c r="F58" s="2"/>
      <c r="G58" s="22">
        <f t="shared" si="25"/>
        <v>2774.4</v>
      </c>
      <c r="H58" s="20"/>
      <c r="I58" s="22">
        <f t="shared" si="26"/>
        <v>3880</v>
      </c>
      <c r="J58" s="2"/>
      <c r="M58" s="96"/>
      <c r="N58" s="18">
        <v>1600</v>
      </c>
      <c r="O58" s="26">
        <f t="shared" si="19"/>
        <v>0</v>
      </c>
      <c r="P58" s="2"/>
      <c r="Q58" s="22">
        <f t="shared" si="20"/>
        <v>2217.6</v>
      </c>
      <c r="R58" s="2"/>
      <c r="S58" s="22">
        <f t="shared" si="21"/>
        <v>3036.8</v>
      </c>
      <c r="T58" s="20"/>
      <c r="U58" s="22">
        <f t="shared" si="22"/>
        <v>4131.2</v>
      </c>
      <c r="V58" s="2"/>
      <c r="X58" s="106"/>
      <c r="Y58" s="18">
        <v>1600</v>
      </c>
      <c r="Z58" s="26">
        <v>2055</v>
      </c>
      <c r="AA58" s="2"/>
      <c r="AB58" s="22">
        <v>3418</v>
      </c>
      <c r="AC58" s="2"/>
      <c r="AD58" s="22">
        <v>4957</v>
      </c>
      <c r="AE58" s="20"/>
      <c r="AF58" s="22">
        <v>6051</v>
      </c>
      <c r="AG58" s="20"/>
    </row>
    <row r="59" spans="1:33" ht="16.899999999999999" customHeight="1" x14ac:dyDescent="0.2">
      <c r="A59" s="96"/>
      <c r="B59" s="30">
        <v>1800</v>
      </c>
      <c r="C59" s="26">
        <f t="shared" si="23"/>
        <v>1704.6</v>
      </c>
      <c r="D59" s="2"/>
      <c r="E59" s="22">
        <f t="shared" si="24"/>
        <v>1936.8</v>
      </c>
      <c r="F59" s="2"/>
      <c r="G59" s="22">
        <f t="shared" si="25"/>
        <v>3121.2</v>
      </c>
      <c r="H59" s="20"/>
      <c r="I59" s="22">
        <f t="shared" si="26"/>
        <v>4365</v>
      </c>
      <c r="J59" s="2"/>
      <c r="M59" s="96"/>
      <c r="N59" s="30">
        <v>1800</v>
      </c>
      <c r="O59" s="26">
        <f t="shared" si="19"/>
        <v>0</v>
      </c>
      <c r="P59" s="2"/>
      <c r="Q59" s="22">
        <f t="shared" si="20"/>
        <v>2494.8000000000002</v>
      </c>
      <c r="R59" s="2"/>
      <c r="S59" s="22">
        <f t="shared" si="21"/>
        <v>3416.4</v>
      </c>
      <c r="T59" s="20"/>
      <c r="U59" s="22">
        <f t="shared" si="22"/>
        <v>4647.6000000000004</v>
      </c>
      <c r="V59" s="2"/>
      <c r="X59" s="106"/>
      <c r="Y59" s="18">
        <v>1800</v>
      </c>
      <c r="Z59" s="26">
        <v>2245</v>
      </c>
      <c r="AA59" s="2"/>
      <c r="AB59" s="22">
        <v>3695</v>
      </c>
      <c r="AC59" s="2"/>
      <c r="AD59" s="22">
        <v>5336</v>
      </c>
      <c r="AE59" s="20"/>
      <c r="AF59" s="22">
        <v>6568</v>
      </c>
      <c r="AG59" s="20"/>
    </row>
    <row r="60" spans="1:33" ht="16.899999999999999" customHeight="1" x14ac:dyDescent="0.2">
      <c r="A60" s="96"/>
      <c r="B60" s="18">
        <v>2000</v>
      </c>
      <c r="C60" s="26">
        <f t="shared" si="23"/>
        <v>1894</v>
      </c>
      <c r="D60" s="2"/>
      <c r="E60" s="22">
        <f t="shared" si="24"/>
        <v>2152</v>
      </c>
      <c r="F60" s="2"/>
      <c r="G60" s="22">
        <f t="shared" si="25"/>
        <v>3468</v>
      </c>
      <c r="H60" s="20"/>
      <c r="I60" s="22">
        <f t="shared" si="26"/>
        <v>4850</v>
      </c>
      <c r="J60" s="2"/>
      <c r="M60" s="96"/>
      <c r="N60" s="18">
        <v>2000</v>
      </c>
      <c r="O60" s="26">
        <f t="shared" si="19"/>
        <v>0</v>
      </c>
      <c r="P60" s="2"/>
      <c r="Q60" s="22">
        <f t="shared" si="20"/>
        <v>2772</v>
      </c>
      <c r="R60" s="2"/>
      <c r="S60" s="22">
        <f t="shared" si="21"/>
        <v>3796</v>
      </c>
      <c r="T60" s="20"/>
      <c r="U60" s="22">
        <f t="shared" si="22"/>
        <v>5164</v>
      </c>
      <c r="V60" s="2"/>
      <c r="X60" s="106"/>
      <c r="Y60" s="18">
        <v>2000</v>
      </c>
      <c r="Z60" s="26">
        <v>2434</v>
      </c>
      <c r="AA60" s="2"/>
      <c r="AB60" s="22">
        <v>3972</v>
      </c>
      <c r="AC60" s="2"/>
      <c r="AD60" s="22">
        <v>5716</v>
      </c>
      <c r="AE60" s="20"/>
      <c r="AF60" s="22">
        <v>7084</v>
      </c>
      <c r="AG60" s="20"/>
    </row>
    <row r="61" spans="1:33" ht="16.899999999999999" customHeight="1" x14ac:dyDescent="0.2">
      <c r="A61" s="96"/>
      <c r="B61" s="30">
        <v>2200</v>
      </c>
      <c r="C61" s="26"/>
      <c r="D61" s="2"/>
      <c r="E61" s="22"/>
      <c r="F61" s="2"/>
      <c r="G61" s="22"/>
      <c r="H61" s="20"/>
      <c r="I61" s="22"/>
      <c r="J61" s="2"/>
      <c r="M61" s="96"/>
      <c r="N61" s="30">
        <v>2200</v>
      </c>
      <c r="O61" s="26"/>
      <c r="P61" s="2"/>
      <c r="Q61" s="22"/>
      <c r="R61" s="2"/>
      <c r="S61" s="22"/>
      <c r="T61" s="20"/>
      <c r="U61" s="22"/>
      <c r="V61" s="2"/>
      <c r="X61" s="106"/>
      <c r="Y61" s="18"/>
      <c r="Z61" s="26"/>
      <c r="AA61" s="2"/>
      <c r="AB61" s="22"/>
      <c r="AC61" s="2"/>
      <c r="AD61" s="22"/>
      <c r="AE61" s="20"/>
      <c r="AF61" s="22"/>
      <c r="AG61" s="20"/>
    </row>
    <row r="62" spans="1:33" ht="16.899999999999999" customHeight="1" x14ac:dyDescent="0.2">
      <c r="A62" s="96"/>
      <c r="B62" s="18">
        <v>2400</v>
      </c>
      <c r="C62" s="26">
        <f t="shared" si="23"/>
        <v>2272.8000000000002</v>
      </c>
      <c r="D62" s="2"/>
      <c r="E62" s="22">
        <f t="shared" si="24"/>
        <v>2582.4</v>
      </c>
      <c r="F62" s="2"/>
      <c r="G62" s="22">
        <f t="shared" si="25"/>
        <v>4161.6000000000004</v>
      </c>
      <c r="H62" s="20"/>
      <c r="I62" s="22">
        <f t="shared" si="26"/>
        <v>5820</v>
      </c>
      <c r="J62" s="2"/>
      <c r="M62" s="96"/>
      <c r="N62" s="18">
        <v>2400</v>
      </c>
      <c r="O62" s="26">
        <f t="shared" si="19"/>
        <v>0</v>
      </c>
      <c r="P62" s="2"/>
      <c r="Q62" s="22">
        <f t="shared" si="20"/>
        <v>3326.4</v>
      </c>
      <c r="R62" s="2"/>
      <c r="S62" s="22">
        <f t="shared" si="21"/>
        <v>4555.2</v>
      </c>
      <c r="T62" s="20"/>
      <c r="U62" s="22">
        <f t="shared" si="22"/>
        <v>6196.8</v>
      </c>
      <c r="V62" s="2"/>
      <c r="X62" s="106"/>
      <c r="Y62" s="18">
        <v>2400</v>
      </c>
      <c r="Z62" s="26">
        <v>3083</v>
      </c>
      <c r="AA62" s="2"/>
      <c r="AB62" s="22">
        <v>5126</v>
      </c>
      <c r="AC62" s="2"/>
      <c r="AD62" s="22">
        <v>7435</v>
      </c>
      <c r="AE62" s="20"/>
      <c r="AF62" s="22">
        <v>9077</v>
      </c>
      <c r="AG62" s="20"/>
    </row>
    <row r="63" spans="1:33" ht="16.899999999999999" customHeight="1" x14ac:dyDescent="0.2">
      <c r="A63" s="96"/>
      <c r="B63" s="30">
        <v>2600</v>
      </c>
      <c r="C63" s="26"/>
      <c r="D63" s="2"/>
      <c r="E63" s="22"/>
      <c r="F63" s="2"/>
      <c r="G63" s="22"/>
      <c r="H63" s="20"/>
      <c r="I63" s="22"/>
      <c r="J63" s="2"/>
      <c r="M63" s="96"/>
      <c r="N63" s="30">
        <v>2600</v>
      </c>
      <c r="O63" s="26"/>
      <c r="P63" s="2"/>
      <c r="Q63" s="22"/>
      <c r="R63" s="2"/>
      <c r="S63" s="22"/>
      <c r="T63" s="20"/>
      <c r="U63" s="22"/>
      <c r="V63" s="2"/>
      <c r="X63" s="106"/>
      <c r="Y63" s="18"/>
      <c r="Z63" s="26"/>
      <c r="AA63" s="2"/>
      <c r="AB63" s="22"/>
      <c r="AC63" s="2"/>
      <c r="AD63" s="22"/>
      <c r="AE63" s="20"/>
      <c r="AF63" s="22"/>
      <c r="AG63" s="20"/>
    </row>
    <row r="64" spans="1:33" ht="16.899999999999999" customHeight="1" thickBot="1" x14ac:dyDescent="0.25">
      <c r="A64" s="96"/>
      <c r="B64" s="18">
        <v>2800</v>
      </c>
      <c r="C64" s="26">
        <f t="shared" si="23"/>
        <v>2651.6</v>
      </c>
      <c r="D64" s="2"/>
      <c r="E64" s="22">
        <f t="shared" si="24"/>
        <v>3012.8</v>
      </c>
      <c r="F64" s="2"/>
      <c r="G64" s="22">
        <f t="shared" si="25"/>
        <v>4855.2</v>
      </c>
      <c r="H64" s="20"/>
      <c r="I64" s="22">
        <f t="shared" si="26"/>
        <v>6790</v>
      </c>
      <c r="J64" s="2"/>
      <c r="K64" s="34"/>
      <c r="M64" s="96"/>
      <c r="N64" s="18">
        <v>2800</v>
      </c>
      <c r="O64" s="26">
        <f t="shared" si="19"/>
        <v>0</v>
      </c>
      <c r="P64" s="2"/>
      <c r="Q64" s="22">
        <f t="shared" si="20"/>
        <v>3880.8</v>
      </c>
      <c r="R64" s="2"/>
      <c r="S64" s="22">
        <f t="shared" si="21"/>
        <v>5314.4</v>
      </c>
      <c r="T64" s="20"/>
      <c r="U64" s="22">
        <f t="shared" si="22"/>
        <v>7229.6</v>
      </c>
      <c r="V64" s="2"/>
      <c r="X64" s="106"/>
      <c r="Y64" s="70">
        <v>2800</v>
      </c>
      <c r="Z64" s="27">
        <v>3462</v>
      </c>
      <c r="AA64" s="9"/>
      <c r="AB64" s="51">
        <v>5681</v>
      </c>
      <c r="AC64" s="9"/>
      <c r="AD64" s="51">
        <v>8194</v>
      </c>
      <c r="AE64" s="21"/>
      <c r="AF64" s="51">
        <v>10110</v>
      </c>
      <c r="AG64" s="21"/>
    </row>
    <row r="65" spans="1:33" ht="16.899999999999999" customHeight="1" thickBot="1" x14ac:dyDescent="0.25">
      <c r="A65" s="36"/>
      <c r="B65" s="49">
        <v>3000</v>
      </c>
      <c r="C65" s="27"/>
      <c r="D65" s="21"/>
      <c r="E65" s="37"/>
      <c r="F65" s="9"/>
      <c r="G65" s="48"/>
      <c r="H65" s="9"/>
      <c r="I65" s="48"/>
      <c r="J65" s="50"/>
      <c r="K65" s="34"/>
      <c r="L65" s="47"/>
      <c r="M65" s="36"/>
      <c r="N65" s="49">
        <v>3000</v>
      </c>
      <c r="O65" s="27"/>
      <c r="P65" s="21"/>
      <c r="Q65" s="37"/>
      <c r="R65" s="9"/>
      <c r="S65" s="48"/>
      <c r="T65" s="9"/>
      <c r="U65" s="48"/>
      <c r="V65" s="9"/>
      <c r="X65" s="36"/>
      <c r="Y65" s="70"/>
      <c r="Z65" s="37"/>
      <c r="AA65" s="37"/>
      <c r="AB65" s="37"/>
      <c r="AC65" s="37"/>
      <c r="AD65" s="37"/>
      <c r="AE65" s="37"/>
      <c r="AF65" s="37"/>
      <c r="AG65" s="37"/>
    </row>
    <row r="66" spans="1:33" ht="108" customHeight="1" thickBot="1" x14ac:dyDescent="0.25">
      <c r="A66" s="4"/>
      <c r="C66" s="28" t="s">
        <v>20</v>
      </c>
      <c r="D66" s="3"/>
      <c r="E66" s="3"/>
      <c r="F66" s="3"/>
      <c r="G66" s="3"/>
      <c r="H66" s="3"/>
      <c r="M66" s="28" t="s">
        <v>34</v>
      </c>
      <c r="O66" s="28" t="s">
        <v>34</v>
      </c>
      <c r="P66" s="3"/>
      <c r="Q66" s="3"/>
      <c r="R66" s="3"/>
      <c r="S66" s="3"/>
      <c r="T66" s="3"/>
    </row>
    <row r="67" spans="1:33" ht="26.25" customHeight="1" x14ac:dyDescent="0.2">
      <c r="A67" s="95" t="s">
        <v>21</v>
      </c>
      <c r="B67" s="98">
        <v>85</v>
      </c>
      <c r="C67" s="107"/>
      <c r="D67" s="101"/>
      <c r="E67" s="98">
        <v>118</v>
      </c>
      <c r="F67" s="101"/>
      <c r="G67" s="98">
        <v>168</v>
      </c>
      <c r="H67" s="101"/>
      <c r="I67" s="98">
        <v>218</v>
      </c>
      <c r="J67" s="101"/>
      <c r="K67" s="33"/>
      <c r="M67" s="95" t="s">
        <v>35</v>
      </c>
      <c r="N67" s="98">
        <v>85</v>
      </c>
      <c r="O67" s="107"/>
      <c r="P67" s="101"/>
      <c r="Q67" s="98">
        <v>118</v>
      </c>
      <c r="R67" s="101"/>
      <c r="S67" s="98">
        <v>168</v>
      </c>
      <c r="T67" s="101"/>
      <c r="U67" s="98">
        <v>218</v>
      </c>
      <c r="V67" s="101"/>
      <c r="X67" s="95" t="s">
        <v>46</v>
      </c>
      <c r="Y67" s="98">
        <v>85</v>
      </c>
      <c r="Z67" s="99"/>
      <c r="AA67" s="100"/>
      <c r="AB67" s="98">
        <v>115</v>
      </c>
      <c r="AC67" s="101"/>
      <c r="AD67" s="98">
        <v>165</v>
      </c>
      <c r="AE67" s="101"/>
      <c r="AF67" s="98">
        <v>215</v>
      </c>
      <c r="AG67" s="101"/>
    </row>
    <row r="68" spans="1:33" ht="18" customHeight="1" x14ac:dyDescent="0.2">
      <c r="A68" s="96"/>
      <c r="B68" s="16" t="s">
        <v>1</v>
      </c>
      <c r="C68" s="108" t="s">
        <v>3</v>
      </c>
      <c r="D68" s="109"/>
      <c r="E68" s="110" t="s">
        <v>3</v>
      </c>
      <c r="F68" s="109"/>
      <c r="G68" s="110" t="s">
        <v>3</v>
      </c>
      <c r="H68" s="109"/>
      <c r="I68" s="110" t="s">
        <v>3</v>
      </c>
      <c r="J68" s="109"/>
      <c r="M68" s="96"/>
      <c r="N68" s="16" t="s">
        <v>1</v>
      </c>
      <c r="O68" s="108" t="s">
        <v>3</v>
      </c>
      <c r="P68" s="109"/>
      <c r="Q68" s="110" t="s">
        <v>3</v>
      </c>
      <c r="R68" s="109"/>
      <c r="S68" s="110" t="s">
        <v>3</v>
      </c>
      <c r="T68" s="109"/>
      <c r="U68" s="110" t="s">
        <v>3</v>
      </c>
      <c r="V68" s="109"/>
      <c r="X68" s="96"/>
      <c r="Y68" s="69" t="s">
        <v>1</v>
      </c>
      <c r="Z68" s="102" t="s">
        <v>3</v>
      </c>
      <c r="AA68" s="103"/>
      <c r="AB68" s="104" t="s">
        <v>3</v>
      </c>
      <c r="AC68" s="103"/>
      <c r="AD68" s="104" t="s">
        <v>3</v>
      </c>
      <c r="AE68" s="103"/>
      <c r="AF68" s="104" t="s">
        <v>3</v>
      </c>
      <c r="AG68" s="103"/>
    </row>
    <row r="69" spans="1:33" ht="16.899999999999999" customHeight="1" x14ac:dyDescent="0.2">
      <c r="A69" s="96"/>
      <c r="B69" s="17" t="s">
        <v>2</v>
      </c>
      <c r="C69" s="7" t="s">
        <v>0</v>
      </c>
      <c r="D69" s="1" t="s">
        <v>11</v>
      </c>
      <c r="E69" s="8" t="s">
        <v>0</v>
      </c>
      <c r="F69" s="1" t="s">
        <v>11</v>
      </c>
      <c r="G69" s="8" t="s">
        <v>0</v>
      </c>
      <c r="H69" s="1" t="s">
        <v>11</v>
      </c>
      <c r="I69" s="8" t="s">
        <v>0</v>
      </c>
      <c r="J69" s="1" t="s">
        <v>11</v>
      </c>
      <c r="M69" s="96"/>
      <c r="N69" s="17" t="s">
        <v>2</v>
      </c>
      <c r="O69" s="7" t="s">
        <v>0</v>
      </c>
      <c r="P69" s="1" t="s">
        <v>11</v>
      </c>
      <c r="Q69" s="8" t="s">
        <v>0</v>
      </c>
      <c r="R69" s="1" t="s">
        <v>11</v>
      </c>
      <c r="S69" s="8" t="s">
        <v>0</v>
      </c>
      <c r="T69" s="1" t="s">
        <v>11</v>
      </c>
      <c r="U69" s="8" t="s">
        <v>0</v>
      </c>
      <c r="V69" s="1" t="s">
        <v>11</v>
      </c>
      <c r="X69" s="96"/>
      <c r="Y69" s="17" t="s">
        <v>2</v>
      </c>
      <c r="Z69" s="7" t="s">
        <v>0</v>
      </c>
      <c r="AA69" s="1" t="s">
        <v>11</v>
      </c>
      <c r="AB69" s="8" t="s">
        <v>0</v>
      </c>
      <c r="AC69" s="1" t="s">
        <v>11</v>
      </c>
      <c r="AD69" s="8" t="s">
        <v>0</v>
      </c>
      <c r="AE69" s="1" t="s">
        <v>11</v>
      </c>
      <c r="AF69" s="8" t="s">
        <v>0</v>
      </c>
      <c r="AG69" s="1" t="s">
        <v>11</v>
      </c>
    </row>
    <row r="70" spans="1:33" ht="16.899999999999999" customHeight="1" x14ac:dyDescent="0.2">
      <c r="A70" s="96"/>
      <c r="B70" s="19">
        <v>500</v>
      </c>
      <c r="C70" s="26">
        <f>$C$75*B70/1000</f>
        <v>533</v>
      </c>
      <c r="D70" s="2"/>
      <c r="E70" s="22">
        <f>$E$75*B70/1000</f>
        <v>605.5</v>
      </c>
      <c r="F70" s="2"/>
      <c r="G70" s="22">
        <f>$G$75*B70/1000</f>
        <v>961</v>
      </c>
      <c r="H70" s="20"/>
      <c r="I70" s="22">
        <f t="shared" ref="I70:I73" si="27">$I$75*B70/1000</f>
        <v>1342.5</v>
      </c>
      <c r="J70" s="2"/>
      <c r="M70" s="96"/>
      <c r="N70" s="19">
        <v>500</v>
      </c>
      <c r="O70" s="26">
        <f>$O$75*N70/1000</f>
        <v>0</v>
      </c>
      <c r="P70" s="2"/>
      <c r="Q70" s="22">
        <f>$Q$75*N70/1000</f>
        <v>771.5</v>
      </c>
      <c r="R70" s="2"/>
      <c r="S70" s="22">
        <f>$S$75*N70/1000</f>
        <v>1086.5</v>
      </c>
      <c r="T70" s="20"/>
      <c r="U70" s="22">
        <f>$U$75*N70/1000</f>
        <v>1515</v>
      </c>
      <c r="V70" s="2"/>
      <c r="X70" s="96"/>
      <c r="Y70" s="18"/>
      <c r="Z70" s="26" t="s">
        <v>44</v>
      </c>
      <c r="AA70" s="2"/>
      <c r="AB70" s="22"/>
      <c r="AC70" s="2"/>
      <c r="AD70" s="22"/>
      <c r="AE70" s="20"/>
      <c r="AF70" s="22"/>
      <c r="AG70" s="20"/>
    </row>
    <row r="71" spans="1:33" ht="16.899999999999999" customHeight="1" x14ac:dyDescent="0.2">
      <c r="A71" s="96"/>
      <c r="B71" s="18">
        <v>600</v>
      </c>
      <c r="C71" s="26">
        <f>$C$75*B71/1000</f>
        <v>639.6</v>
      </c>
      <c r="D71" s="2"/>
      <c r="E71" s="22">
        <f>$E$75*B71/1000</f>
        <v>726.6</v>
      </c>
      <c r="F71" s="2"/>
      <c r="G71" s="22">
        <f>$G$75*B71/1000</f>
        <v>1153.2</v>
      </c>
      <c r="H71" s="20"/>
      <c r="I71" s="22">
        <f t="shared" si="27"/>
        <v>1611</v>
      </c>
      <c r="J71" s="2"/>
      <c r="M71" s="96"/>
      <c r="N71" s="18">
        <v>600</v>
      </c>
      <c r="O71" s="26">
        <f t="shared" ref="O71:O85" si="28">$O$75*N71/1000</f>
        <v>0</v>
      </c>
      <c r="P71" s="2"/>
      <c r="Q71" s="22">
        <f t="shared" ref="Q71:Q85" si="29">$Q$75*N71/1000</f>
        <v>925.8</v>
      </c>
      <c r="R71" s="2"/>
      <c r="S71" s="22">
        <f t="shared" ref="S71:S85" si="30">$S$75*N71/1000</f>
        <v>1303.8</v>
      </c>
      <c r="T71" s="20"/>
      <c r="U71" s="22">
        <f t="shared" ref="U71:U85" si="31">$U$75*N71/1000</f>
        <v>1818</v>
      </c>
      <c r="V71" s="2"/>
      <c r="X71" s="96"/>
      <c r="Y71" s="18">
        <v>600</v>
      </c>
      <c r="Z71" s="26">
        <v>775</v>
      </c>
      <c r="AA71" s="2"/>
      <c r="AB71" s="22">
        <v>1226</v>
      </c>
      <c r="AC71" s="2"/>
      <c r="AD71" s="22">
        <v>1784</v>
      </c>
      <c r="AE71" s="20"/>
      <c r="AF71" s="22">
        <v>2298</v>
      </c>
      <c r="AG71" s="20"/>
    </row>
    <row r="72" spans="1:33" ht="16.899999999999999" customHeight="1" x14ac:dyDescent="0.2">
      <c r="A72" s="96"/>
      <c r="B72" s="19">
        <v>700</v>
      </c>
      <c r="C72" s="26">
        <f>$C$75*B72/1000</f>
        <v>746.2</v>
      </c>
      <c r="D72" s="2"/>
      <c r="E72" s="22">
        <f>$E$75*B72/1000</f>
        <v>847.7</v>
      </c>
      <c r="F72" s="2"/>
      <c r="G72" s="22">
        <f>$G$75*B72/1000</f>
        <v>1345.4</v>
      </c>
      <c r="H72" s="20"/>
      <c r="I72" s="22">
        <f t="shared" si="27"/>
        <v>1879.5</v>
      </c>
      <c r="J72" s="2"/>
      <c r="M72" s="96"/>
      <c r="N72" s="19">
        <v>700</v>
      </c>
      <c r="O72" s="26">
        <f t="shared" si="28"/>
        <v>0</v>
      </c>
      <c r="P72" s="2"/>
      <c r="Q72" s="22">
        <f t="shared" si="29"/>
        <v>1080.0999999999999</v>
      </c>
      <c r="R72" s="2"/>
      <c r="S72" s="22">
        <f t="shared" si="30"/>
        <v>1521.1</v>
      </c>
      <c r="T72" s="20"/>
      <c r="U72" s="22">
        <f t="shared" si="31"/>
        <v>2121</v>
      </c>
      <c r="V72" s="2"/>
      <c r="X72" s="96"/>
      <c r="Y72" s="18">
        <v>700</v>
      </c>
      <c r="Z72" s="26">
        <v>881</v>
      </c>
      <c r="AA72" s="2"/>
      <c r="AB72" s="22">
        <v>1380</v>
      </c>
      <c r="AC72" s="2"/>
      <c r="AD72" s="22">
        <v>2001</v>
      </c>
      <c r="AE72" s="20"/>
      <c r="AF72" s="22">
        <v>2601</v>
      </c>
      <c r="AG72" s="20"/>
    </row>
    <row r="73" spans="1:33" ht="16.899999999999999" customHeight="1" x14ac:dyDescent="0.2">
      <c r="A73" s="96"/>
      <c r="B73" s="18">
        <v>800</v>
      </c>
      <c r="C73" s="26">
        <f>$C$75*B73/1000</f>
        <v>852.8</v>
      </c>
      <c r="D73" s="2"/>
      <c r="E73" s="22">
        <f>$E$75*B73/1000</f>
        <v>968.8</v>
      </c>
      <c r="F73" s="2"/>
      <c r="G73" s="22">
        <f>$G$75*B73/1000</f>
        <v>1537.6</v>
      </c>
      <c r="H73" s="20"/>
      <c r="I73" s="22">
        <f t="shared" si="27"/>
        <v>2148</v>
      </c>
      <c r="J73" s="2"/>
      <c r="K73" s="29"/>
      <c r="M73" s="96"/>
      <c r="N73" s="18">
        <v>800</v>
      </c>
      <c r="O73" s="26">
        <f t="shared" si="28"/>
        <v>0</v>
      </c>
      <c r="P73" s="2"/>
      <c r="Q73" s="22">
        <f t="shared" si="29"/>
        <v>1234.4000000000001</v>
      </c>
      <c r="R73" s="2"/>
      <c r="S73" s="22">
        <f t="shared" si="30"/>
        <v>1738.4</v>
      </c>
      <c r="T73" s="20"/>
      <c r="U73" s="22">
        <f t="shared" si="31"/>
        <v>2424</v>
      </c>
      <c r="V73" s="2"/>
      <c r="X73" s="96"/>
      <c r="Y73" s="18">
        <v>800</v>
      </c>
      <c r="Z73" s="26">
        <v>988</v>
      </c>
      <c r="AA73" s="2"/>
      <c r="AB73" s="22">
        <v>1534</v>
      </c>
      <c r="AC73" s="2"/>
      <c r="AD73" s="22">
        <v>2218</v>
      </c>
      <c r="AE73" s="20"/>
      <c r="AF73" s="22">
        <v>2904</v>
      </c>
      <c r="AG73" s="20"/>
    </row>
    <row r="74" spans="1:33" ht="16.899999999999999" customHeight="1" x14ac:dyDescent="0.2">
      <c r="A74" s="96"/>
      <c r="B74" s="19">
        <v>900</v>
      </c>
      <c r="C74" s="26">
        <f>$C$75*B74/1000</f>
        <v>959.4</v>
      </c>
      <c r="D74" s="2"/>
      <c r="E74" s="22">
        <f>$E$75*B74/1000</f>
        <v>1089.9000000000001</v>
      </c>
      <c r="F74" s="2"/>
      <c r="G74" s="22">
        <f>$G$75*B74/1000</f>
        <v>1729.8</v>
      </c>
      <c r="H74" s="20"/>
      <c r="I74" s="22">
        <f>$I$75*B74/1000</f>
        <v>2416.5</v>
      </c>
      <c r="J74" s="2"/>
      <c r="M74" s="96"/>
      <c r="N74" s="19">
        <v>900</v>
      </c>
      <c r="O74" s="26">
        <f t="shared" si="28"/>
        <v>0</v>
      </c>
      <c r="P74" s="2"/>
      <c r="Q74" s="22">
        <f t="shared" si="29"/>
        <v>1388.7</v>
      </c>
      <c r="R74" s="2"/>
      <c r="S74" s="22">
        <f t="shared" si="30"/>
        <v>1955.7</v>
      </c>
      <c r="T74" s="20"/>
      <c r="U74" s="22">
        <f t="shared" si="31"/>
        <v>2727</v>
      </c>
      <c r="V74" s="2"/>
      <c r="X74" s="96"/>
      <c r="Y74" s="18">
        <v>900</v>
      </c>
      <c r="Z74" s="26">
        <v>1229</v>
      </c>
      <c r="AA74" s="2"/>
      <c r="AB74" s="22">
        <v>1989</v>
      </c>
      <c r="AC74" s="2"/>
      <c r="AD74" s="22">
        <v>2916</v>
      </c>
      <c r="AE74" s="20"/>
      <c r="AF74" s="22">
        <v>3687</v>
      </c>
      <c r="AG74" s="20"/>
    </row>
    <row r="75" spans="1:33" ht="16.899999999999999" customHeight="1" x14ac:dyDescent="0.2">
      <c r="A75" s="96"/>
      <c r="B75" s="18">
        <v>1000</v>
      </c>
      <c r="C75" s="6">
        <v>1066</v>
      </c>
      <c r="D75" s="24">
        <v>1.35</v>
      </c>
      <c r="E75" s="23">
        <v>1211</v>
      </c>
      <c r="F75" s="24">
        <v>1.371</v>
      </c>
      <c r="G75" s="23">
        <v>1922</v>
      </c>
      <c r="H75" s="25">
        <v>1.355</v>
      </c>
      <c r="I75" s="23">
        <v>2685</v>
      </c>
      <c r="J75" s="24">
        <v>1.355</v>
      </c>
      <c r="K75" s="31"/>
      <c r="M75" s="96"/>
      <c r="N75" s="18">
        <v>1000</v>
      </c>
      <c r="O75" s="52"/>
      <c r="P75" s="24"/>
      <c r="Q75" s="23">
        <v>1543</v>
      </c>
      <c r="R75" s="24">
        <v>1.4370000000000001</v>
      </c>
      <c r="S75" s="23">
        <v>2173</v>
      </c>
      <c r="T75" s="25">
        <v>1.47</v>
      </c>
      <c r="U75" s="23">
        <v>3030</v>
      </c>
      <c r="V75" s="24">
        <v>1.4970000000000001</v>
      </c>
      <c r="X75" s="96"/>
      <c r="Y75" s="18">
        <v>1000</v>
      </c>
      <c r="Z75" s="26">
        <v>1336</v>
      </c>
      <c r="AA75" s="24">
        <v>1</v>
      </c>
      <c r="AB75" s="22">
        <v>2143</v>
      </c>
      <c r="AC75" s="24">
        <v>1</v>
      </c>
      <c r="AD75" s="22">
        <v>3133</v>
      </c>
      <c r="AE75" s="25">
        <v>1</v>
      </c>
      <c r="AF75" s="22">
        <v>3990</v>
      </c>
      <c r="AG75" s="25">
        <v>1</v>
      </c>
    </row>
    <row r="76" spans="1:33" ht="16.899999999999999" customHeight="1" x14ac:dyDescent="0.2">
      <c r="A76" s="96"/>
      <c r="B76" s="19">
        <v>1100</v>
      </c>
      <c r="C76" s="26">
        <f>$C$75*B76/1000</f>
        <v>1172.5999999999999</v>
      </c>
      <c r="D76" s="2"/>
      <c r="E76" s="22">
        <f>$E$75*B76/1000</f>
        <v>1332.1</v>
      </c>
      <c r="F76" s="2"/>
      <c r="G76" s="22">
        <f>$G$75*B76/1000</f>
        <v>2114.1999999999998</v>
      </c>
      <c r="H76" s="20"/>
      <c r="I76" s="22">
        <f>$I$75*B76/1000</f>
        <v>2953.5</v>
      </c>
      <c r="J76" s="2"/>
      <c r="K76" s="32"/>
      <c r="M76" s="96"/>
      <c r="N76" s="19">
        <v>1100</v>
      </c>
      <c r="O76" s="26">
        <f t="shared" si="28"/>
        <v>0</v>
      </c>
      <c r="P76" s="2"/>
      <c r="Q76" s="22">
        <f t="shared" si="29"/>
        <v>1697.3</v>
      </c>
      <c r="R76" s="2"/>
      <c r="S76" s="22">
        <f t="shared" si="30"/>
        <v>2390.3000000000002</v>
      </c>
      <c r="T76" s="20"/>
      <c r="U76" s="22">
        <f t="shared" si="31"/>
        <v>3333</v>
      </c>
      <c r="V76" s="2"/>
      <c r="X76" s="96"/>
      <c r="Y76" s="18">
        <v>1100</v>
      </c>
      <c r="Z76" s="26">
        <v>1443</v>
      </c>
      <c r="AA76" s="2"/>
      <c r="AB76" s="22">
        <v>2297</v>
      </c>
      <c r="AC76" s="2"/>
      <c r="AD76" s="22">
        <v>3350</v>
      </c>
      <c r="AE76" s="20"/>
      <c r="AF76" s="22">
        <v>4293</v>
      </c>
      <c r="AG76" s="20"/>
    </row>
    <row r="77" spans="1:33" ht="16.899999999999999" customHeight="1" x14ac:dyDescent="0.2">
      <c r="A77" s="96"/>
      <c r="B77" s="18">
        <v>1200</v>
      </c>
      <c r="C77" s="26">
        <f t="shared" ref="C77:C85" si="32">$C$75*B77/1000</f>
        <v>1279.2</v>
      </c>
      <c r="D77" s="2"/>
      <c r="E77" s="22">
        <f t="shared" ref="E77:E85" si="33">$E$75*B77/1000</f>
        <v>1453.2</v>
      </c>
      <c r="F77" s="2"/>
      <c r="G77" s="22">
        <f t="shared" ref="G77:G85" si="34">$G$75*B77/1000</f>
        <v>2306.4</v>
      </c>
      <c r="H77" s="20"/>
      <c r="I77" s="22">
        <f t="shared" ref="I77:I85" si="35">$I$75*B77/1000</f>
        <v>3222</v>
      </c>
      <c r="J77" s="2"/>
      <c r="M77" s="96"/>
      <c r="N77" s="18">
        <v>1200</v>
      </c>
      <c r="O77" s="26">
        <f t="shared" si="28"/>
        <v>0</v>
      </c>
      <c r="P77" s="2"/>
      <c r="Q77" s="22">
        <f t="shared" si="29"/>
        <v>1851.6</v>
      </c>
      <c r="R77" s="2"/>
      <c r="S77" s="22">
        <f t="shared" si="30"/>
        <v>2607.6</v>
      </c>
      <c r="T77" s="20"/>
      <c r="U77" s="22">
        <f t="shared" si="31"/>
        <v>3636</v>
      </c>
      <c r="V77" s="2"/>
      <c r="X77" s="96"/>
      <c r="Y77" s="18">
        <v>1200</v>
      </c>
      <c r="Z77" s="26">
        <v>1549</v>
      </c>
      <c r="AA77" s="2"/>
      <c r="AB77" s="22">
        <v>2452</v>
      </c>
      <c r="AC77" s="2"/>
      <c r="AD77" s="22">
        <v>3568</v>
      </c>
      <c r="AE77" s="20"/>
      <c r="AF77" s="22">
        <v>4596</v>
      </c>
      <c r="AG77" s="20"/>
    </row>
    <row r="78" spans="1:33" ht="16.899999999999999" customHeight="1" x14ac:dyDescent="0.2">
      <c r="A78" s="96"/>
      <c r="B78" s="30">
        <v>1400</v>
      </c>
      <c r="C78" s="26">
        <f t="shared" si="32"/>
        <v>1492.4</v>
      </c>
      <c r="D78" s="2"/>
      <c r="E78" s="22">
        <f t="shared" si="33"/>
        <v>1695.4</v>
      </c>
      <c r="F78" s="2"/>
      <c r="G78" s="22">
        <f t="shared" si="34"/>
        <v>2690.8</v>
      </c>
      <c r="H78" s="20"/>
      <c r="I78" s="22">
        <f t="shared" si="35"/>
        <v>3759</v>
      </c>
      <c r="J78" s="2"/>
      <c r="M78" s="96"/>
      <c r="N78" s="30">
        <v>1400</v>
      </c>
      <c r="O78" s="26">
        <f t="shared" si="28"/>
        <v>0</v>
      </c>
      <c r="P78" s="2"/>
      <c r="Q78" s="22">
        <f t="shared" si="29"/>
        <v>2160.1999999999998</v>
      </c>
      <c r="R78" s="2"/>
      <c r="S78" s="22">
        <f t="shared" si="30"/>
        <v>3042.2</v>
      </c>
      <c r="T78" s="20"/>
      <c r="U78" s="22">
        <f t="shared" si="31"/>
        <v>4242</v>
      </c>
      <c r="V78" s="2"/>
      <c r="X78" s="96"/>
      <c r="Y78" s="18">
        <v>1400</v>
      </c>
      <c r="Z78" s="26">
        <v>1762</v>
      </c>
      <c r="AA78" s="2"/>
      <c r="AB78" s="22">
        <v>2760</v>
      </c>
      <c r="AC78" s="2"/>
      <c r="AD78" s="22">
        <v>4002</v>
      </c>
      <c r="AE78" s="20"/>
      <c r="AF78" s="22">
        <v>5202</v>
      </c>
      <c r="AG78" s="20"/>
    </row>
    <row r="79" spans="1:33" ht="16.899999999999999" customHeight="1" x14ac:dyDescent="0.2">
      <c r="A79" s="96"/>
      <c r="B79" s="18">
        <v>1600</v>
      </c>
      <c r="C79" s="26">
        <f t="shared" si="32"/>
        <v>1705.6</v>
      </c>
      <c r="D79" s="2"/>
      <c r="E79" s="22">
        <f t="shared" si="33"/>
        <v>1937.6</v>
      </c>
      <c r="F79" s="2"/>
      <c r="G79" s="22">
        <f t="shared" si="34"/>
        <v>3075.2</v>
      </c>
      <c r="H79" s="20"/>
      <c r="I79" s="22">
        <f t="shared" si="35"/>
        <v>4296</v>
      </c>
      <c r="J79" s="2"/>
      <c r="M79" s="96"/>
      <c r="N79" s="18">
        <v>1600</v>
      </c>
      <c r="O79" s="26">
        <f t="shared" si="28"/>
        <v>0</v>
      </c>
      <c r="P79" s="2"/>
      <c r="Q79" s="22">
        <f t="shared" si="29"/>
        <v>2468.8000000000002</v>
      </c>
      <c r="R79" s="2"/>
      <c r="S79" s="22">
        <f t="shared" si="30"/>
        <v>3476.8</v>
      </c>
      <c r="T79" s="20"/>
      <c r="U79" s="22">
        <f t="shared" si="31"/>
        <v>4848</v>
      </c>
      <c r="V79" s="2"/>
      <c r="X79" s="96"/>
      <c r="Y79" s="18">
        <v>1600</v>
      </c>
      <c r="Z79" s="26">
        <v>2246</v>
      </c>
      <c r="AA79" s="2"/>
      <c r="AB79" s="22">
        <v>3669</v>
      </c>
      <c r="AC79" s="2"/>
      <c r="AD79" s="22">
        <v>5397</v>
      </c>
      <c r="AE79" s="20"/>
      <c r="AF79" s="22">
        <v>6768</v>
      </c>
      <c r="AG79" s="20"/>
    </row>
    <row r="80" spans="1:33" ht="16.899999999999999" customHeight="1" x14ac:dyDescent="0.2">
      <c r="A80" s="96"/>
      <c r="B80" s="30">
        <v>1800</v>
      </c>
      <c r="C80" s="26">
        <f t="shared" si="32"/>
        <v>1918.8</v>
      </c>
      <c r="D80" s="2"/>
      <c r="E80" s="22">
        <f t="shared" si="33"/>
        <v>2179.8000000000002</v>
      </c>
      <c r="F80" s="2"/>
      <c r="G80" s="22">
        <f t="shared" si="34"/>
        <v>3459.6</v>
      </c>
      <c r="H80" s="20"/>
      <c r="I80" s="22">
        <f t="shared" si="35"/>
        <v>4833</v>
      </c>
      <c r="J80" s="2"/>
      <c r="M80" s="96"/>
      <c r="N80" s="30">
        <v>1800</v>
      </c>
      <c r="O80" s="26">
        <f t="shared" si="28"/>
        <v>0</v>
      </c>
      <c r="P80" s="2"/>
      <c r="Q80" s="22">
        <f t="shared" si="29"/>
        <v>2777.4</v>
      </c>
      <c r="R80" s="2"/>
      <c r="S80" s="22">
        <f t="shared" si="30"/>
        <v>3911.4</v>
      </c>
      <c r="T80" s="20"/>
      <c r="U80" s="22">
        <f t="shared" si="31"/>
        <v>5454</v>
      </c>
      <c r="V80" s="2"/>
      <c r="X80" s="96"/>
      <c r="Y80" s="18">
        <v>1800</v>
      </c>
      <c r="Z80" s="26">
        <v>2459</v>
      </c>
      <c r="AA80" s="2"/>
      <c r="AB80" s="22">
        <v>3977</v>
      </c>
      <c r="AC80" s="2"/>
      <c r="AD80" s="22">
        <v>5831</v>
      </c>
      <c r="AE80" s="20"/>
      <c r="AF80" s="22">
        <v>7374</v>
      </c>
      <c r="AG80" s="20"/>
    </row>
    <row r="81" spans="1:33" ht="16.899999999999999" customHeight="1" x14ac:dyDescent="0.2">
      <c r="A81" s="96"/>
      <c r="B81" s="18">
        <v>2000</v>
      </c>
      <c r="C81" s="26">
        <f t="shared" si="32"/>
        <v>2132</v>
      </c>
      <c r="D81" s="2"/>
      <c r="E81" s="22">
        <f t="shared" si="33"/>
        <v>2422</v>
      </c>
      <c r="F81" s="2"/>
      <c r="G81" s="22">
        <f t="shared" si="34"/>
        <v>3844</v>
      </c>
      <c r="H81" s="20"/>
      <c r="I81" s="22">
        <f t="shared" si="35"/>
        <v>5370</v>
      </c>
      <c r="J81" s="2"/>
      <c r="M81" s="96"/>
      <c r="N81" s="18">
        <v>2000</v>
      </c>
      <c r="O81" s="26">
        <f t="shared" si="28"/>
        <v>0</v>
      </c>
      <c r="P81" s="2"/>
      <c r="Q81" s="22">
        <f t="shared" si="29"/>
        <v>3086</v>
      </c>
      <c r="R81" s="2"/>
      <c r="S81" s="22">
        <f t="shared" si="30"/>
        <v>4346</v>
      </c>
      <c r="T81" s="20"/>
      <c r="U81" s="22">
        <f t="shared" si="31"/>
        <v>6060</v>
      </c>
      <c r="V81" s="2"/>
      <c r="X81" s="96"/>
      <c r="Y81" s="18">
        <v>2000</v>
      </c>
      <c r="Z81" s="26">
        <v>2672</v>
      </c>
      <c r="AA81" s="2"/>
      <c r="AB81" s="22">
        <v>4286</v>
      </c>
      <c r="AC81" s="2"/>
      <c r="AD81" s="22">
        <v>6266</v>
      </c>
      <c r="AE81" s="20"/>
      <c r="AF81" s="22">
        <v>7980</v>
      </c>
      <c r="AG81" s="20"/>
    </row>
    <row r="82" spans="1:33" ht="16.899999999999999" customHeight="1" x14ac:dyDescent="0.2">
      <c r="A82" s="96"/>
      <c r="B82" s="30">
        <v>2200</v>
      </c>
      <c r="C82" s="26"/>
      <c r="D82" s="2"/>
      <c r="E82" s="22"/>
      <c r="F82" s="2"/>
      <c r="G82" s="22"/>
      <c r="H82" s="20"/>
      <c r="I82" s="22"/>
      <c r="J82" s="2"/>
      <c r="M82" s="96"/>
      <c r="N82" s="30">
        <v>2200</v>
      </c>
      <c r="O82" s="26"/>
      <c r="P82" s="2"/>
      <c r="Q82" s="22"/>
      <c r="R82" s="2"/>
      <c r="S82" s="22"/>
      <c r="T82" s="20"/>
      <c r="U82" s="22"/>
      <c r="V82" s="2"/>
      <c r="X82" s="96"/>
      <c r="Y82" s="18"/>
      <c r="Z82" s="26"/>
      <c r="AA82" s="2"/>
      <c r="AB82" s="22"/>
      <c r="AC82" s="2"/>
      <c r="AD82" s="22"/>
      <c r="AE82" s="20"/>
      <c r="AF82" s="22"/>
      <c r="AG82" s="20"/>
    </row>
    <row r="83" spans="1:33" ht="16.899999999999999" customHeight="1" x14ac:dyDescent="0.2">
      <c r="A83" s="96"/>
      <c r="B83" s="18">
        <v>2400</v>
      </c>
      <c r="C83" s="26">
        <f t="shared" si="32"/>
        <v>2558.4</v>
      </c>
      <c r="D83" s="2"/>
      <c r="E83" s="22">
        <f t="shared" si="33"/>
        <v>2906.4</v>
      </c>
      <c r="F83" s="2"/>
      <c r="G83" s="22">
        <f t="shared" si="34"/>
        <v>4612.8</v>
      </c>
      <c r="H83" s="20"/>
      <c r="I83" s="22">
        <f t="shared" si="35"/>
        <v>6444</v>
      </c>
      <c r="J83" s="2"/>
      <c r="M83" s="96"/>
      <c r="N83" s="18">
        <v>2400</v>
      </c>
      <c r="O83" s="26">
        <f t="shared" si="28"/>
        <v>0</v>
      </c>
      <c r="P83" s="2"/>
      <c r="Q83" s="22">
        <f t="shared" si="29"/>
        <v>3703.2</v>
      </c>
      <c r="R83" s="2"/>
      <c r="S83" s="22">
        <f t="shared" si="30"/>
        <v>5215.2</v>
      </c>
      <c r="T83" s="20"/>
      <c r="U83" s="22">
        <f t="shared" si="31"/>
        <v>7272</v>
      </c>
      <c r="V83" s="2"/>
      <c r="X83" s="96"/>
      <c r="Y83" s="18">
        <v>2400</v>
      </c>
      <c r="Z83" s="26">
        <v>3368</v>
      </c>
      <c r="AA83" s="2"/>
      <c r="AB83" s="22">
        <v>5503</v>
      </c>
      <c r="AC83" s="2"/>
      <c r="AD83" s="22">
        <v>8095</v>
      </c>
      <c r="AE83" s="20"/>
      <c r="AF83" s="22">
        <v>10152</v>
      </c>
      <c r="AG83" s="20"/>
    </row>
    <row r="84" spans="1:33" ht="16.899999999999999" customHeight="1" x14ac:dyDescent="0.2">
      <c r="A84" s="96"/>
      <c r="B84" s="30">
        <v>2600</v>
      </c>
      <c r="C84" s="26"/>
      <c r="D84" s="2"/>
      <c r="E84" s="22"/>
      <c r="F84" s="2"/>
      <c r="G84" s="22"/>
      <c r="H84" s="20"/>
      <c r="I84" s="22"/>
      <c r="J84" s="2"/>
      <c r="M84" s="96"/>
      <c r="N84" s="30">
        <v>2600</v>
      </c>
      <c r="O84" s="26"/>
      <c r="P84" s="2"/>
      <c r="Q84" s="22"/>
      <c r="R84" s="2"/>
      <c r="S84" s="22"/>
      <c r="T84" s="20"/>
      <c r="U84" s="22"/>
      <c r="V84" s="2"/>
      <c r="X84" s="96"/>
      <c r="Y84" s="18"/>
      <c r="Z84" s="26"/>
      <c r="AA84" s="2"/>
      <c r="AB84" s="22"/>
      <c r="AC84" s="2"/>
      <c r="AD84" s="22"/>
      <c r="AE84" s="20"/>
      <c r="AF84" s="22"/>
      <c r="AG84" s="20"/>
    </row>
    <row r="85" spans="1:33" ht="16.899999999999999" customHeight="1" thickBot="1" x14ac:dyDescent="0.25">
      <c r="A85" s="96"/>
      <c r="B85" s="18">
        <v>2800</v>
      </c>
      <c r="C85" s="26">
        <f t="shared" si="32"/>
        <v>2984.8</v>
      </c>
      <c r="D85" s="2"/>
      <c r="E85" s="22">
        <f t="shared" si="33"/>
        <v>3390.8</v>
      </c>
      <c r="F85" s="2"/>
      <c r="G85" s="22">
        <f t="shared" si="34"/>
        <v>5381.6</v>
      </c>
      <c r="H85" s="20"/>
      <c r="I85" s="22">
        <f t="shared" si="35"/>
        <v>7518</v>
      </c>
      <c r="J85" s="2"/>
      <c r="K85" s="34"/>
      <c r="M85" s="96"/>
      <c r="N85" s="18">
        <v>2800</v>
      </c>
      <c r="O85" s="26">
        <f t="shared" si="28"/>
        <v>0</v>
      </c>
      <c r="P85" s="2"/>
      <c r="Q85" s="22">
        <f t="shared" si="29"/>
        <v>4320.3999999999996</v>
      </c>
      <c r="R85" s="2"/>
      <c r="S85" s="22">
        <f t="shared" si="30"/>
        <v>6084.4</v>
      </c>
      <c r="T85" s="20"/>
      <c r="U85" s="22">
        <f t="shared" si="31"/>
        <v>8484</v>
      </c>
      <c r="V85" s="2"/>
      <c r="X85" s="97"/>
      <c r="Y85" s="70">
        <v>2800</v>
      </c>
      <c r="Z85" s="27">
        <v>3795</v>
      </c>
      <c r="AA85" s="9"/>
      <c r="AB85" s="51">
        <v>6120</v>
      </c>
      <c r="AC85" s="9"/>
      <c r="AD85" s="51">
        <v>8964</v>
      </c>
      <c r="AE85" s="21"/>
      <c r="AF85" s="51">
        <v>11364</v>
      </c>
      <c r="AG85" s="21"/>
    </row>
    <row r="86" spans="1:33" ht="16.899999999999999" customHeight="1" thickBot="1" x14ac:dyDescent="0.25">
      <c r="A86" s="36"/>
      <c r="B86" s="49">
        <v>3000</v>
      </c>
      <c r="C86" s="27"/>
      <c r="D86" s="21"/>
      <c r="E86" s="37"/>
      <c r="F86" s="9"/>
      <c r="G86" s="48"/>
      <c r="H86" s="9"/>
      <c r="I86" s="48"/>
      <c r="J86" s="50"/>
      <c r="K86" s="34"/>
      <c r="L86" s="47"/>
      <c r="M86" s="36"/>
      <c r="N86" s="49">
        <v>3000</v>
      </c>
      <c r="O86" s="27"/>
      <c r="P86" s="21"/>
      <c r="Q86" s="37"/>
      <c r="R86" s="9"/>
      <c r="S86" s="48"/>
      <c r="T86" s="9"/>
      <c r="U86" s="48"/>
      <c r="V86" s="50"/>
      <c r="W86" s="47"/>
    </row>
    <row r="87" spans="1:33" ht="97.5" customHeight="1" thickBot="1" x14ac:dyDescent="0.25">
      <c r="A87" s="4"/>
      <c r="B87" s="46"/>
      <c r="C87" s="28" t="s">
        <v>27</v>
      </c>
      <c r="D87" s="3"/>
      <c r="E87" s="3"/>
      <c r="F87" s="3"/>
      <c r="G87" s="3"/>
      <c r="H87" s="3"/>
      <c r="M87" s="28" t="s">
        <v>36</v>
      </c>
      <c r="N87" s="46"/>
      <c r="O87" s="28" t="s">
        <v>36</v>
      </c>
      <c r="P87" s="3"/>
      <c r="Q87" s="3"/>
      <c r="R87" s="3"/>
      <c r="S87" s="3"/>
      <c r="T87" s="3"/>
    </row>
    <row r="88" spans="1:33" ht="23.25" customHeight="1" x14ac:dyDescent="0.2">
      <c r="A88" s="95" t="s">
        <v>28</v>
      </c>
      <c r="B88" s="98">
        <v>85</v>
      </c>
      <c r="C88" s="107"/>
      <c r="D88" s="101"/>
      <c r="E88" s="98">
        <v>118</v>
      </c>
      <c r="F88" s="101"/>
      <c r="G88" s="98">
        <v>168</v>
      </c>
      <c r="H88" s="101"/>
      <c r="I88" s="98">
        <v>218</v>
      </c>
      <c r="J88" s="101"/>
      <c r="M88" s="95" t="s">
        <v>37</v>
      </c>
      <c r="N88" s="98">
        <v>85</v>
      </c>
      <c r="O88" s="107"/>
      <c r="P88" s="101"/>
      <c r="Q88" s="98">
        <v>118</v>
      </c>
      <c r="R88" s="101"/>
      <c r="S88" s="98">
        <v>168</v>
      </c>
      <c r="T88" s="101"/>
      <c r="U88" s="98">
        <v>218</v>
      </c>
      <c r="V88" s="101"/>
      <c r="X88" s="95" t="s">
        <v>47</v>
      </c>
      <c r="Y88" s="98">
        <v>85</v>
      </c>
      <c r="Z88" s="99"/>
      <c r="AA88" s="100"/>
      <c r="AB88" s="98">
        <v>115</v>
      </c>
      <c r="AC88" s="101"/>
      <c r="AD88" s="98">
        <v>165</v>
      </c>
      <c r="AE88" s="101"/>
      <c r="AF88" s="98">
        <v>215</v>
      </c>
      <c r="AG88" s="101"/>
    </row>
    <row r="89" spans="1:33" ht="17.100000000000001" customHeight="1" x14ac:dyDescent="0.2">
      <c r="A89" s="96"/>
      <c r="B89" s="16" t="s">
        <v>1</v>
      </c>
      <c r="C89" s="108" t="s">
        <v>3</v>
      </c>
      <c r="D89" s="109"/>
      <c r="E89" s="110" t="s">
        <v>3</v>
      </c>
      <c r="F89" s="109"/>
      <c r="G89" s="110" t="s">
        <v>3</v>
      </c>
      <c r="H89" s="109"/>
      <c r="I89" s="110" t="s">
        <v>3</v>
      </c>
      <c r="J89" s="109"/>
      <c r="M89" s="96"/>
      <c r="N89" s="16" t="s">
        <v>1</v>
      </c>
      <c r="O89" s="108" t="s">
        <v>3</v>
      </c>
      <c r="P89" s="109"/>
      <c r="Q89" s="110" t="s">
        <v>3</v>
      </c>
      <c r="R89" s="109"/>
      <c r="S89" s="110" t="s">
        <v>3</v>
      </c>
      <c r="T89" s="109"/>
      <c r="U89" s="110" t="s">
        <v>3</v>
      </c>
      <c r="V89" s="109"/>
      <c r="X89" s="96"/>
      <c r="Y89" s="69" t="s">
        <v>1</v>
      </c>
      <c r="Z89" s="102" t="s">
        <v>3</v>
      </c>
      <c r="AA89" s="103"/>
      <c r="AB89" s="104" t="s">
        <v>3</v>
      </c>
      <c r="AC89" s="103"/>
      <c r="AD89" s="104" t="s">
        <v>3</v>
      </c>
      <c r="AE89" s="103"/>
      <c r="AF89" s="104" t="s">
        <v>3</v>
      </c>
      <c r="AG89" s="103"/>
    </row>
    <row r="90" spans="1:33" ht="17.100000000000001" customHeight="1" x14ac:dyDescent="0.2">
      <c r="A90" s="96"/>
      <c r="B90" s="17" t="s">
        <v>2</v>
      </c>
      <c r="C90" s="7" t="s">
        <v>0</v>
      </c>
      <c r="D90" s="1" t="s">
        <v>11</v>
      </c>
      <c r="E90" s="8" t="s">
        <v>0</v>
      </c>
      <c r="F90" s="1" t="s">
        <v>11</v>
      </c>
      <c r="G90" s="8" t="s">
        <v>0</v>
      </c>
      <c r="H90" s="1" t="s">
        <v>11</v>
      </c>
      <c r="I90" s="8" t="s">
        <v>0</v>
      </c>
      <c r="J90" s="1" t="s">
        <v>11</v>
      </c>
      <c r="M90" s="96"/>
      <c r="N90" s="17" t="s">
        <v>2</v>
      </c>
      <c r="O90" s="7" t="s">
        <v>0</v>
      </c>
      <c r="P90" s="1" t="s">
        <v>11</v>
      </c>
      <c r="Q90" s="8" t="s">
        <v>0</v>
      </c>
      <c r="R90" s="1" t="s">
        <v>11</v>
      </c>
      <c r="S90" s="8" t="s">
        <v>0</v>
      </c>
      <c r="T90" s="1" t="s">
        <v>11</v>
      </c>
      <c r="U90" s="8" t="s">
        <v>0</v>
      </c>
      <c r="V90" s="1" t="s">
        <v>11</v>
      </c>
      <c r="X90" s="96"/>
      <c r="Y90" s="17" t="s">
        <v>2</v>
      </c>
      <c r="Z90" s="7" t="s">
        <v>0</v>
      </c>
      <c r="AA90" s="1" t="s">
        <v>11</v>
      </c>
      <c r="AB90" s="8" t="s">
        <v>0</v>
      </c>
      <c r="AC90" s="1" t="s">
        <v>11</v>
      </c>
      <c r="AD90" s="8" t="s">
        <v>0</v>
      </c>
      <c r="AE90" s="1" t="s">
        <v>11</v>
      </c>
      <c r="AF90" s="8" t="s">
        <v>0</v>
      </c>
      <c r="AG90" s="1" t="s">
        <v>11</v>
      </c>
    </row>
    <row r="91" spans="1:33" ht="17.100000000000001" customHeight="1" x14ac:dyDescent="0.2">
      <c r="A91" s="96"/>
      <c r="B91" s="19">
        <v>500</v>
      </c>
      <c r="C91" s="26"/>
      <c r="D91" s="2"/>
      <c r="E91" s="22"/>
      <c r="F91" s="2"/>
      <c r="G91" s="22"/>
      <c r="H91" s="20"/>
      <c r="I91" s="22"/>
      <c r="J91" s="2"/>
      <c r="M91" s="96"/>
      <c r="N91" s="19">
        <v>500</v>
      </c>
      <c r="O91" s="26">
        <f>$O$96*N91/1000</f>
        <v>0</v>
      </c>
      <c r="P91" s="2"/>
      <c r="Q91" s="22"/>
      <c r="R91" s="2"/>
      <c r="S91" s="22"/>
      <c r="T91" s="20"/>
      <c r="U91" s="22"/>
      <c r="V91" s="2"/>
      <c r="X91" s="96"/>
      <c r="Y91" s="18"/>
      <c r="Z91" s="26" t="s">
        <v>44</v>
      </c>
      <c r="AA91" s="2"/>
      <c r="AB91" s="22"/>
      <c r="AC91" s="2"/>
      <c r="AD91" s="22"/>
      <c r="AE91" s="20"/>
      <c r="AF91" s="22"/>
      <c r="AG91" s="20"/>
    </row>
    <row r="92" spans="1:33" ht="17.100000000000001" customHeight="1" x14ac:dyDescent="0.2">
      <c r="A92" s="96"/>
      <c r="B92" s="18">
        <v>600</v>
      </c>
      <c r="C92" s="26">
        <f t="shared" ref="C92:C99" si="36">$C$96*B92/1000</f>
        <v>735.6</v>
      </c>
      <c r="D92" s="2"/>
      <c r="E92" s="22">
        <f t="shared" ref="E92:E99" si="37">$E$96*B92/1000</f>
        <v>835.8</v>
      </c>
      <c r="F92" s="2"/>
      <c r="G92" s="22">
        <f t="shared" ref="G92:G99" si="38">$G$96*B92/1000</f>
        <v>1287.5999999999999</v>
      </c>
      <c r="H92" s="20"/>
      <c r="I92" s="22">
        <f t="shared" ref="I92:I99" si="39">$I$96*B92/1000</f>
        <v>1795.2</v>
      </c>
      <c r="J92" s="2"/>
      <c r="M92" s="96"/>
      <c r="N92" s="18">
        <v>600</v>
      </c>
      <c r="O92" s="26">
        <f t="shared" ref="O92:O99" si="40">$O$96*N92/1000</f>
        <v>0</v>
      </c>
      <c r="P92" s="2"/>
      <c r="Q92" s="22">
        <f t="shared" ref="Q92:Q99" si="41">$Q$96*N92/1000</f>
        <v>1077.5999999999999</v>
      </c>
      <c r="R92" s="2"/>
      <c r="S92" s="22">
        <f t="shared" ref="S92:S99" si="42">$S$96*N92/1000</f>
        <v>1606.2</v>
      </c>
      <c r="T92" s="20"/>
      <c r="U92" s="22">
        <f t="shared" ref="U92:U99" si="43">$U$96*N92/1000</f>
        <v>2352</v>
      </c>
      <c r="V92" s="2"/>
      <c r="X92" s="96"/>
      <c r="Y92" s="18">
        <v>600</v>
      </c>
      <c r="Z92" s="26">
        <v>871</v>
      </c>
      <c r="AA92" s="2"/>
      <c r="AB92" s="22">
        <v>1378</v>
      </c>
      <c r="AC92" s="2"/>
      <c r="AD92" s="22">
        <v>2086</v>
      </c>
      <c r="AE92" s="20"/>
      <c r="AF92" s="22">
        <v>2832</v>
      </c>
      <c r="AG92" s="20"/>
    </row>
    <row r="93" spans="1:33" ht="17.100000000000001" customHeight="1" x14ac:dyDescent="0.2">
      <c r="A93" s="96"/>
      <c r="B93" s="19">
        <v>700</v>
      </c>
      <c r="C93" s="26">
        <f t="shared" si="36"/>
        <v>858.2</v>
      </c>
      <c r="D93" s="2"/>
      <c r="E93" s="22">
        <f t="shared" si="37"/>
        <v>975.1</v>
      </c>
      <c r="F93" s="2"/>
      <c r="G93" s="22">
        <f t="shared" si="38"/>
        <v>1502.2</v>
      </c>
      <c r="H93" s="20"/>
      <c r="I93" s="22">
        <f t="shared" si="39"/>
        <v>2094.4</v>
      </c>
      <c r="J93" s="2"/>
      <c r="M93" s="96"/>
      <c r="N93" s="19">
        <v>700</v>
      </c>
      <c r="O93" s="26">
        <f t="shared" si="40"/>
        <v>0</v>
      </c>
      <c r="P93" s="2"/>
      <c r="Q93" s="22">
        <f t="shared" si="41"/>
        <v>1257.2</v>
      </c>
      <c r="R93" s="2"/>
      <c r="S93" s="22">
        <f t="shared" si="42"/>
        <v>1873.9</v>
      </c>
      <c r="T93" s="20"/>
      <c r="U93" s="22">
        <f t="shared" si="43"/>
        <v>2744</v>
      </c>
      <c r="V93" s="2"/>
      <c r="X93" s="96"/>
      <c r="Y93" s="18">
        <v>700</v>
      </c>
      <c r="Z93" s="26">
        <v>993</v>
      </c>
      <c r="AA93" s="2"/>
      <c r="AB93" s="22">
        <v>1557</v>
      </c>
      <c r="AC93" s="2"/>
      <c r="AD93" s="22">
        <v>2354</v>
      </c>
      <c r="AE93" s="20"/>
      <c r="AF93" s="22">
        <v>3224</v>
      </c>
      <c r="AG93" s="20"/>
    </row>
    <row r="94" spans="1:33" ht="17.100000000000001" customHeight="1" x14ac:dyDescent="0.2">
      <c r="A94" s="96"/>
      <c r="B94" s="18">
        <v>800</v>
      </c>
      <c r="C94" s="26">
        <f t="shared" si="36"/>
        <v>980.8</v>
      </c>
      <c r="D94" s="2"/>
      <c r="E94" s="22">
        <f t="shared" si="37"/>
        <v>1114.4000000000001</v>
      </c>
      <c r="F94" s="2"/>
      <c r="G94" s="22">
        <f t="shared" si="38"/>
        <v>1716.8</v>
      </c>
      <c r="H94" s="20"/>
      <c r="I94" s="22">
        <f t="shared" si="39"/>
        <v>2393.6</v>
      </c>
      <c r="J94" s="2"/>
      <c r="M94" s="96"/>
      <c r="N94" s="18">
        <v>800</v>
      </c>
      <c r="O94" s="26">
        <f t="shared" si="40"/>
        <v>0</v>
      </c>
      <c r="P94" s="2"/>
      <c r="Q94" s="22">
        <f t="shared" si="41"/>
        <v>1436.8</v>
      </c>
      <c r="R94" s="2"/>
      <c r="S94" s="22">
        <f t="shared" si="42"/>
        <v>2141.6</v>
      </c>
      <c r="T94" s="20"/>
      <c r="U94" s="22">
        <f t="shared" si="43"/>
        <v>3136</v>
      </c>
      <c r="V94" s="2"/>
      <c r="X94" s="96"/>
      <c r="Y94" s="18">
        <v>800</v>
      </c>
      <c r="Z94" s="26">
        <v>1116</v>
      </c>
      <c r="AA94" s="2"/>
      <c r="AB94" s="22">
        <v>1737</v>
      </c>
      <c r="AC94" s="2"/>
      <c r="AD94" s="22">
        <v>2622</v>
      </c>
      <c r="AE94" s="20"/>
      <c r="AF94" s="22">
        <v>3616</v>
      </c>
      <c r="AG94" s="20"/>
    </row>
    <row r="95" spans="1:33" ht="17.100000000000001" customHeight="1" x14ac:dyDescent="0.2">
      <c r="A95" s="96"/>
      <c r="B95" s="19">
        <v>900</v>
      </c>
      <c r="C95" s="26">
        <f t="shared" si="36"/>
        <v>1103.4000000000001</v>
      </c>
      <c r="D95" s="2"/>
      <c r="E95" s="22">
        <f t="shared" si="37"/>
        <v>1253.7</v>
      </c>
      <c r="F95" s="2"/>
      <c r="G95" s="22">
        <f t="shared" si="38"/>
        <v>1931.4</v>
      </c>
      <c r="H95" s="20"/>
      <c r="I95" s="22">
        <f t="shared" si="39"/>
        <v>2692.8</v>
      </c>
      <c r="J95" s="2"/>
      <c r="M95" s="96"/>
      <c r="N95" s="19">
        <v>900</v>
      </c>
      <c r="O95" s="26">
        <f t="shared" si="40"/>
        <v>0</v>
      </c>
      <c r="P95" s="2"/>
      <c r="Q95" s="22">
        <f t="shared" si="41"/>
        <v>1616.4</v>
      </c>
      <c r="R95" s="2"/>
      <c r="S95" s="22">
        <f t="shared" si="42"/>
        <v>2409.3000000000002</v>
      </c>
      <c r="T95" s="20"/>
      <c r="U95" s="22">
        <f t="shared" si="43"/>
        <v>3528</v>
      </c>
      <c r="V95" s="2"/>
      <c r="X95" s="96"/>
      <c r="Y95" s="18">
        <v>900</v>
      </c>
      <c r="Z95" s="26">
        <v>1373</v>
      </c>
      <c r="AA95" s="2"/>
      <c r="AB95" s="22">
        <v>2216</v>
      </c>
      <c r="AC95" s="2"/>
      <c r="AD95" s="22">
        <v>3369</v>
      </c>
      <c r="AE95" s="20"/>
      <c r="AF95" s="22">
        <v>4488</v>
      </c>
      <c r="AG95" s="20"/>
    </row>
    <row r="96" spans="1:33" ht="17.100000000000001" customHeight="1" x14ac:dyDescent="0.2">
      <c r="A96" s="96"/>
      <c r="B96" s="18">
        <v>1000</v>
      </c>
      <c r="C96" s="52">
        <v>1226</v>
      </c>
      <c r="D96" s="24">
        <v>1.3069999999999999</v>
      </c>
      <c r="E96" s="23">
        <v>1393</v>
      </c>
      <c r="F96" s="24">
        <v>1.343</v>
      </c>
      <c r="G96" s="23">
        <v>2146</v>
      </c>
      <c r="H96" s="25">
        <v>1.32</v>
      </c>
      <c r="I96" s="23">
        <v>2992</v>
      </c>
      <c r="J96" s="24">
        <v>1.32</v>
      </c>
      <c r="M96" s="96"/>
      <c r="N96" s="18">
        <v>1000</v>
      </c>
      <c r="O96" s="52"/>
      <c r="P96" s="24"/>
      <c r="Q96" s="23">
        <v>1796</v>
      </c>
      <c r="R96" s="24">
        <v>1.4339999999999999</v>
      </c>
      <c r="S96" s="23">
        <v>2677</v>
      </c>
      <c r="T96" s="25">
        <v>1.482</v>
      </c>
      <c r="U96" s="23">
        <v>3920</v>
      </c>
      <c r="V96" s="24">
        <v>1.522</v>
      </c>
      <c r="X96" s="96"/>
      <c r="Y96" s="18">
        <v>1000</v>
      </c>
      <c r="Z96" s="26">
        <v>1496</v>
      </c>
      <c r="AA96" s="24">
        <v>1</v>
      </c>
      <c r="AB96" s="22">
        <v>2396</v>
      </c>
      <c r="AC96" s="24">
        <v>1</v>
      </c>
      <c r="AD96" s="22">
        <v>3637</v>
      </c>
      <c r="AE96" s="25">
        <v>1</v>
      </c>
      <c r="AF96" s="22">
        <v>4880</v>
      </c>
      <c r="AG96" s="25">
        <v>1</v>
      </c>
    </row>
    <row r="97" spans="1:33" ht="17.100000000000001" customHeight="1" x14ac:dyDescent="0.2">
      <c r="A97" s="96"/>
      <c r="B97" s="19">
        <v>1100</v>
      </c>
      <c r="C97" s="26">
        <f t="shared" si="36"/>
        <v>1348.6</v>
      </c>
      <c r="D97" s="2"/>
      <c r="E97" s="22">
        <f t="shared" si="37"/>
        <v>1532.3</v>
      </c>
      <c r="F97" s="2"/>
      <c r="G97" s="22">
        <f t="shared" si="38"/>
        <v>2360.6</v>
      </c>
      <c r="H97" s="20"/>
      <c r="I97" s="22">
        <f t="shared" si="39"/>
        <v>3291.2</v>
      </c>
      <c r="J97" s="2"/>
      <c r="M97" s="96"/>
      <c r="N97" s="19">
        <v>1100</v>
      </c>
      <c r="O97" s="26">
        <f t="shared" si="40"/>
        <v>0</v>
      </c>
      <c r="P97" s="2"/>
      <c r="Q97" s="22">
        <f t="shared" si="41"/>
        <v>1975.6</v>
      </c>
      <c r="R97" s="2"/>
      <c r="S97" s="22">
        <f t="shared" si="42"/>
        <v>2944.7</v>
      </c>
      <c r="T97" s="20"/>
      <c r="U97" s="22">
        <f t="shared" si="43"/>
        <v>4312</v>
      </c>
      <c r="V97" s="2"/>
      <c r="X97" s="96"/>
      <c r="Y97" s="18">
        <v>1100</v>
      </c>
      <c r="Z97" s="26">
        <v>1619</v>
      </c>
      <c r="AA97" s="2"/>
      <c r="AB97" s="22">
        <v>2576</v>
      </c>
      <c r="AC97" s="2"/>
      <c r="AD97" s="22">
        <v>3905</v>
      </c>
      <c r="AE97" s="20"/>
      <c r="AF97" s="22">
        <v>5272</v>
      </c>
      <c r="AG97" s="20"/>
    </row>
    <row r="98" spans="1:33" ht="17.100000000000001" customHeight="1" x14ac:dyDescent="0.2">
      <c r="A98" s="96"/>
      <c r="B98" s="18">
        <v>1200</v>
      </c>
      <c r="C98" s="26">
        <f t="shared" si="36"/>
        <v>1471.2</v>
      </c>
      <c r="D98" s="2"/>
      <c r="E98" s="22">
        <f t="shared" si="37"/>
        <v>1671.6</v>
      </c>
      <c r="F98" s="2"/>
      <c r="G98" s="22">
        <f t="shared" si="38"/>
        <v>2575.1999999999998</v>
      </c>
      <c r="H98" s="20"/>
      <c r="I98" s="22">
        <f t="shared" si="39"/>
        <v>3590.4</v>
      </c>
      <c r="J98" s="2"/>
      <c r="M98" s="96"/>
      <c r="N98" s="18">
        <v>1200</v>
      </c>
      <c r="O98" s="26">
        <f t="shared" si="40"/>
        <v>0</v>
      </c>
      <c r="P98" s="2"/>
      <c r="Q98" s="22">
        <f t="shared" si="41"/>
        <v>2155.1999999999998</v>
      </c>
      <c r="R98" s="2"/>
      <c r="S98" s="22">
        <f t="shared" si="42"/>
        <v>3212.4</v>
      </c>
      <c r="T98" s="20"/>
      <c r="U98" s="22">
        <f t="shared" si="43"/>
        <v>4704</v>
      </c>
      <c r="V98" s="2"/>
      <c r="X98" s="96"/>
      <c r="Y98" s="18">
        <v>1200</v>
      </c>
      <c r="Z98" s="26">
        <v>1741</v>
      </c>
      <c r="AA98" s="2"/>
      <c r="AB98" s="22">
        <v>2755</v>
      </c>
      <c r="AC98" s="2"/>
      <c r="AD98" s="22">
        <v>4172</v>
      </c>
      <c r="AE98" s="20"/>
      <c r="AF98" s="22">
        <v>5664</v>
      </c>
      <c r="AG98" s="20"/>
    </row>
    <row r="99" spans="1:33" ht="17.100000000000001" customHeight="1" x14ac:dyDescent="0.2">
      <c r="A99" s="96"/>
      <c r="B99" s="30">
        <v>1400</v>
      </c>
      <c r="C99" s="26">
        <f t="shared" si="36"/>
        <v>1716.4</v>
      </c>
      <c r="D99" s="2"/>
      <c r="E99" s="22">
        <f t="shared" si="37"/>
        <v>1950.2</v>
      </c>
      <c r="F99" s="2"/>
      <c r="G99" s="22">
        <f t="shared" si="38"/>
        <v>3004.4</v>
      </c>
      <c r="H99" s="20"/>
      <c r="I99" s="22">
        <f t="shared" si="39"/>
        <v>4188.8</v>
      </c>
      <c r="J99" s="2"/>
      <c r="M99" s="96"/>
      <c r="N99" s="30">
        <v>1400</v>
      </c>
      <c r="O99" s="26">
        <f t="shared" si="40"/>
        <v>0</v>
      </c>
      <c r="P99" s="2"/>
      <c r="Q99" s="22">
        <f t="shared" si="41"/>
        <v>2514.4</v>
      </c>
      <c r="R99" s="2"/>
      <c r="S99" s="22">
        <f t="shared" si="42"/>
        <v>3747.8</v>
      </c>
      <c r="T99" s="20"/>
      <c r="U99" s="22">
        <f t="shared" si="43"/>
        <v>5488</v>
      </c>
      <c r="V99" s="2"/>
      <c r="X99" s="96"/>
      <c r="Y99" s="18">
        <v>1400</v>
      </c>
      <c r="Z99" s="26">
        <v>1986</v>
      </c>
      <c r="AA99" s="2"/>
      <c r="AB99" s="22">
        <v>3114</v>
      </c>
      <c r="AC99" s="2"/>
      <c r="AD99" s="22">
        <v>4708</v>
      </c>
      <c r="AE99" s="20"/>
      <c r="AF99" s="22">
        <v>6448</v>
      </c>
      <c r="AG99" s="20"/>
    </row>
    <row r="100" spans="1:33" ht="17.100000000000001" customHeight="1" x14ac:dyDescent="0.2">
      <c r="A100" s="96"/>
      <c r="B100" s="18">
        <v>1600</v>
      </c>
      <c r="C100" s="26"/>
      <c r="D100" s="2"/>
      <c r="E100" s="22"/>
      <c r="F100" s="2"/>
      <c r="G100" s="22"/>
      <c r="H100" s="20"/>
      <c r="I100" s="22"/>
      <c r="J100" s="2"/>
      <c r="M100" s="96"/>
      <c r="N100" s="18">
        <v>1600</v>
      </c>
      <c r="O100" s="26"/>
      <c r="P100" s="2"/>
      <c r="Q100" s="22"/>
      <c r="R100" s="2"/>
      <c r="S100" s="22"/>
      <c r="T100" s="20"/>
      <c r="U100" s="22"/>
      <c r="V100" s="2"/>
      <c r="X100" s="96"/>
      <c r="Y100" s="18">
        <v>1600</v>
      </c>
      <c r="Z100" s="26"/>
      <c r="AA100" s="2"/>
      <c r="AB100" s="22"/>
      <c r="AC100" s="2"/>
      <c r="AD100" s="22"/>
      <c r="AE100" s="20"/>
      <c r="AF100" s="22"/>
      <c r="AG100" s="20"/>
    </row>
    <row r="101" spans="1:33" ht="17.100000000000001" customHeight="1" x14ac:dyDescent="0.2">
      <c r="A101" s="96"/>
      <c r="B101" s="30">
        <v>1800</v>
      </c>
      <c r="C101" s="26"/>
      <c r="D101" s="2"/>
      <c r="E101" s="22"/>
      <c r="F101" s="2"/>
      <c r="G101" s="22"/>
      <c r="H101" s="20"/>
      <c r="I101" s="22"/>
      <c r="J101" s="2"/>
      <c r="M101" s="96"/>
      <c r="N101" s="30">
        <v>1800</v>
      </c>
      <c r="O101" s="26"/>
      <c r="P101" s="2"/>
      <c r="Q101" s="22"/>
      <c r="R101" s="2"/>
      <c r="S101" s="22"/>
      <c r="T101" s="20"/>
      <c r="U101" s="22"/>
      <c r="V101" s="2"/>
      <c r="X101" s="96"/>
      <c r="Y101" s="18">
        <v>1800</v>
      </c>
      <c r="Z101" s="26"/>
      <c r="AA101" s="2"/>
      <c r="AB101" s="22"/>
      <c r="AC101" s="2"/>
      <c r="AD101" s="22"/>
      <c r="AE101" s="20"/>
      <c r="AF101" s="22"/>
      <c r="AG101" s="20"/>
    </row>
    <row r="102" spans="1:33" ht="17.100000000000001" customHeight="1" x14ac:dyDescent="0.2">
      <c r="A102" s="96"/>
      <c r="B102" s="18">
        <v>2000</v>
      </c>
      <c r="C102" s="26"/>
      <c r="D102" s="2"/>
      <c r="E102" s="22"/>
      <c r="F102" s="2"/>
      <c r="G102" s="22"/>
      <c r="H102" s="20"/>
      <c r="I102" s="22"/>
      <c r="J102" s="2"/>
      <c r="M102" s="96"/>
      <c r="N102" s="18">
        <v>2000</v>
      </c>
      <c r="O102" s="26"/>
      <c r="P102" s="2"/>
      <c r="Q102" s="22"/>
      <c r="R102" s="2"/>
      <c r="S102" s="22"/>
      <c r="T102" s="20"/>
      <c r="U102" s="22"/>
      <c r="V102" s="2"/>
      <c r="X102" s="96"/>
      <c r="Y102" s="18">
        <v>2000</v>
      </c>
      <c r="Z102" s="26"/>
      <c r="AA102" s="2"/>
      <c r="AB102" s="22"/>
      <c r="AC102" s="2"/>
      <c r="AD102" s="22"/>
      <c r="AE102" s="20"/>
      <c r="AF102" s="22"/>
      <c r="AG102" s="20"/>
    </row>
    <row r="103" spans="1:33" ht="17.100000000000001" customHeight="1" x14ac:dyDescent="0.2">
      <c r="A103" s="96"/>
      <c r="B103" s="30">
        <v>2200</v>
      </c>
      <c r="C103" s="26"/>
      <c r="D103" s="2"/>
      <c r="E103" s="22"/>
      <c r="F103" s="2"/>
      <c r="G103" s="22"/>
      <c r="H103" s="20"/>
      <c r="I103" s="22"/>
      <c r="J103" s="2"/>
      <c r="M103" s="96"/>
      <c r="N103" s="30">
        <v>2200</v>
      </c>
      <c r="O103" s="26"/>
      <c r="P103" s="2"/>
      <c r="Q103" s="22"/>
      <c r="R103" s="2"/>
      <c r="S103" s="22"/>
      <c r="T103" s="20"/>
      <c r="U103" s="22"/>
      <c r="V103" s="2"/>
      <c r="X103" s="96"/>
      <c r="Y103" s="18"/>
      <c r="Z103" s="26"/>
      <c r="AA103" s="2"/>
      <c r="AB103" s="22"/>
      <c r="AC103" s="2"/>
      <c r="AD103" s="22"/>
      <c r="AE103" s="20"/>
      <c r="AF103" s="22"/>
      <c r="AG103" s="20"/>
    </row>
    <row r="104" spans="1:33" ht="17.100000000000001" customHeight="1" x14ac:dyDescent="0.2">
      <c r="A104" s="96"/>
      <c r="B104" s="18">
        <v>2400</v>
      </c>
      <c r="C104" s="26"/>
      <c r="D104" s="2"/>
      <c r="E104" s="22"/>
      <c r="F104" s="2"/>
      <c r="G104" s="22"/>
      <c r="H104" s="20"/>
      <c r="I104" s="22"/>
      <c r="J104" s="2"/>
      <c r="M104" s="96"/>
      <c r="N104" s="18">
        <v>2400</v>
      </c>
      <c r="O104" s="26"/>
      <c r="P104" s="2"/>
      <c r="Q104" s="22"/>
      <c r="R104" s="2"/>
      <c r="S104" s="22"/>
      <c r="T104" s="20"/>
      <c r="U104" s="22"/>
      <c r="V104" s="2"/>
      <c r="X104" s="96"/>
      <c r="Y104" s="18">
        <v>2400</v>
      </c>
      <c r="Z104" s="26"/>
      <c r="AA104" s="2"/>
      <c r="AB104" s="22"/>
      <c r="AC104" s="2"/>
      <c r="AD104" s="22"/>
      <c r="AE104" s="20"/>
      <c r="AF104" s="22"/>
      <c r="AG104" s="20"/>
    </row>
    <row r="105" spans="1:33" ht="17.100000000000001" customHeight="1" x14ac:dyDescent="0.2">
      <c r="A105" s="96"/>
      <c r="B105" s="30">
        <v>2600</v>
      </c>
      <c r="C105" s="26"/>
      <c r="D105" s="2"/>
      <c r="E105" s="22"/>
      <c r="F105" s="2"/>
      <c r="G105" s="22"/>
      <c r="H105" s="20"/>
      <c r="I105" s="22"/>
      <c r="J105" s="2"/>
      <c r="M105" s="96"/>
      <c r="N105" s="30">
        <v>2600</v>
      </c>
      <c r="O105" s="26"/>
      <c r="P105" s="2"/>
      <c r="Q105" s="22"/>
      <c r="R105" s="2"/>
      <c r="S105" s="22"/>
      <c r="T105" s="20"/>
      <c r="U105" s="22"/>
      <c r="V105" s="2"/>
      <c r="X105" s="96"/>
      <c r="Y105" s="18"/>
      <c r="Z105" s="26"/>
      <c r="AA105" s="2"/>
      <c r="AB105" s="22"/>
      <c r="AC105" s="2"/>
      <c r="AD105" s="22"/>
      <c r="AE105" s="20"/>
      <c r="AF105" s="22"/>
      <c r="AG105" s="20"/>
    </row>
    <row r="106" spans="1:33" ht="17.100000000000001" customHeight="1" thickBot="1" x14ac:dyDescent="0.25">
      <c r="A106" s="96"/>
      <c r="B106" s="18">
        <v>2800</v>
      </c>
      <c r="C106" s="26"/>
      <c r="D106" s="2"/>
      <c r="E106" s="22"/>
      <c r="F106" s="2"/>
      <c r="G106" s="22"/>
      <c r="H106" s="20"/>
      <c r="I106" s="22"/>
      <c r="J106" s="2"/>
      <c r="M106" s="96"/>
      <c r="N106" s="18">
        <v>2800</v>
      </c>
      <c r="O106" s="26"/>
      <c r="P106" s="2"/>
      <c r="Q106" s="22"/>
      <c r="R106" s="2"/>
      <c r="S106" s="22"/>
      <c r="T106" s="20"/>
      <c r="U106" s="22"/>
      <c r="V106" s="2"/>
      <c r="X106" s="97"/>
      <c r="Y106" s="70">
        <v>2800</v>
      </c>
      <c r="Z106" s="27"/>
      <c r="AA106" s="9"/>
      <c r="AB106" s="51"/>
      <c r="AC106" s="9"/>
      <c r="AD106" s="51"/>
      <c r="AE106" s="21"/>
      <c r="AF106" s="51"/>
      <c r="AG106" s="21"/>
    </row>
    <row r="107" spans="1:33" ht="17.100000000000001" customHeight="1" thickBot="1" x14ac:dyDescent="0.25">
      <c r="A107" s="36"/>
      <c r="B107" s="49">
        <v>3000</v>
      </c>
      <c r="C107" s="27"/>
      <c r="D107" s="21"/>
      <c r="E107" s="37"/>
      <c r="F107" s="9"/>
      <c r="G107" s="48"/>
      <c r="H107" s="9"/>
      <c r="I107" s="48"/>
      <c r="J107" s="9"/>
      <c r="M107" s="36"/>
      <c r="N107" s="49">
        <v>3000</v>
      </c>
      <c r="O107" s="27"/>
      <c r="P107" s="21"/>
      <c r="Q107" s="37"/>
      <c r="R107" s="9"/>
      <c r="S107" s="48"/>
      <c r="T107" s="9"/>
      <c r="U107" s="48"/>
      <c r="V107" s="9"/>
    </row>
    <row r="108" spans="1:33" x14ac:dyDescent="0.2">
      <c r="C108"/>
    </row>
    <row r="109" spans="1:33" x14ac:dyDescent="0.2">
      <c r="C109"/>
    </row>
    <row r="110" spans="1:33" x14ac:dyDescent="0.2">
      <c r="C110"/>
    </row>
    <row r="111" spans="1:33" x14ac:dyDescent="0.2">
      <c r="C111"/>
    </row>
    <row r="112" spans="1:3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</sheetData>
  <mergeCells count="126">
    <mergeCell ref="X4:X22"/>
    <mergeCell ref="Y4:AA4"/>
    <mergeCell ref="AB4:AC4"/>
    <mergeCell ref="AD4:AE4"/>
    <mergeCell ref="AF4:AG4"/>
    <mergeCell ref="Z5:AA5"/>
    <mergeCell ref="AB5:AC5"/>
    <mergeCell ref="AD5:AE5"/>
    <mergeCell ref="AF5:AG5"/>
    <mergeCell ref="M88:M106"/>
    <mergeCell ref="N88:P88"/>
    <mergeCell ref="Q88:R88"/>
    <mergeCell ref="S88:T88"/>
    <mergeCell ref="U88:V88"/>
    <mergeCell ref="O89:P89"/>
    <mergeCell ref="Q89:R89"/>
    <mergeCell ref="S89:T89"/>
    <mergeCell ref="U89:V89"/>
    <mergeCell ref="M67:M85"/>
    <mergeCell ref="N67:P67"/>
    <mergeCell ref="Q67:R67"/>
    <mergeCell ref="S67:T67"/>
    <mergeCell ref="U67:V67"/>
    <mergeCell ref="O68:P68"/>
    <mergeCell ref="Q68:R68"/>
    <mergeCell ref="S68:T68"/>
    <mergeCell ref="U68:V68"/>
    <mergeCell ref="M46:M64"/>
    <mergeCell ref="N46:P46"/>
    <mergeCell ref="Q46:R46"/>
    <mergeCell ref="S46:T46"/>
    <mergeCell ref="U46:V46"/>
    <mergeCell ref="O47:P47"/>
    <mergeCell ref="Q47:R47"/>
    <mergeCell ref="S47:T47"/>
    <mergeCell ref="U47:V47"/>
    <mergeCell ref="M25:M43"/>
    <mergeCell ref="N25:P25"/>
    <mergeCell ref="Q25:R25"/>
    <mergeCell ref="S25:T25"/>
    <mergeCell ref="U25:V25"/>
    <mergeCell ref="O26:P26"/>
    <mergeCell ref="Q26:R26"/>
    <mergeCell ref="S26:T26"/>
    <mergeCell ref="U26:V26"/>
    <mergeCell ref="B4:D4"/>
    <mergeCell ref="A4:A22"/>
    <mergeCell ref="C5:D5"/>
    <mergeCell ref="E4:F4"/>
    <mergeCell ref="E5:F5"/>
    <mergeCell ref="G67:H67"/>
    <mergeCell ref="G68:H68"/>
    <mergeCell ref="I4:J4"/>
    <mergeCell ref="I5:J5"/>
    <mergeCell ref="I46:J46"/>
    <mergeCell ref="I25:J25"/>
    <mergeCell ref="I26:J26"/>
    <mergeCell ref="I67:J67"/>
    <mergeCell ref="I68:J68"/>
    <mergeCell ref="I47:J47"/>
    <mergeCell ref="G4:H4"/>
    <mergeCell ref="G5:H5"/>
    <mergeCell ref="G46:H46"/>
    <mergeCell ref="G47:H47"/>
    <mergeCell ref="G25:H25"/>
    <mergeCell ref="G26:H26"/>
    <mergeCell ref="A67:A85"/>
    <mergeCell ref="B67:D67"/>
    <mergeCell ref="E67:F67"/>
    <mergeCell ref="C68:D68"/>
    <mergeCell ref="E68:F68"/>
    <mergeCell ref="A25:A43"/>
    <mergeCell ref="B25:D25"/>
    <mergeCell ref="E25:F25"/>
    <mergeCell ref="C26:D26"/>
    <mergeCell ref="E26:F26"/>
    <mergeCell ref="A46:A64"/>
    <mergeCell ref="B46:D46"/>
    <mergeCell ref="E46:F46"/>
    <mergeCell ref="C47:D47"/>
    <mergeCell ref="E47:F47"/>
    <mergeCell ref="A88:A106"/>
    <mergeCell ref="B88:D88"/>
    <mergeCell ref="E88:F88"/>
    <mergeCell ref="G88:H88"/>
    <mergeCell ref="I88:J88"/>
    <mergeCell ref="C89:D89"/>
    <mergeCell ref="E89:F89"/>
    <mergeCell ref="G89:H89"/>
    <mergeCell ref="I89:J89"/>
    <mergeCell ref="AF25:AG25"/>
    <mergeCell ref="AF26:AG26"/>
    <mergeCell ref="X46:X64"/>
    <mergeCell ref="Y46:AA46"/>
    <mergeCell ref="AB46:AC46"/>
    <mergeCell ref="AD46:AE46"/>
    <mergeCell ref="AF46:AG46"/>
    <mergeCell ref="Z47:AA47"/>
    <mergeCell ref="AB47:AC47"/>
    <mergeCell ref="AD47:AE47"/>
    <mergeCell ref="AF47:AG47"/>
    <mergeCell ref="X25:X43"/>
    <mergeCell ref="Y25:AA25"/>
    <mergeCell ref="AB25:AC25"/>
    <mergeCell ref="AD25:AE25"/>
    <mergeCell ref="Z26:AA26"/>
    <mergeCell ref="AB26:AC26"/>
    <mergeCell ref="AD26:AE26"/>
    <mergeCell ref="X67:X85"/>
    <mergeCell ref="Y67:AA67"/>
    <mergeCell ref="AB67:AC67"/>
    <mergeCell ref="AD67:AE67"/>
    <mergeCell ref="AF67:AG67"/>
    <mergeCell ref="Z68:AA68"/>
    <mergeCell ref="AB68:AC68"/>
    <mergeCell ref="AD68:AE68"/>
    <mergeCell ref="AF68:AG68"/>
    <mergeCell ref="X88:X106"/>
    <mergeCell ref="Y88:AA88"/>
    <mergeCell ref="AB88:AC88"/>
    <mergeCell ref="AD88:AE88"/>
    <mergeCell ref="AF88:AG88"/>
    <mergeCell ref="Z89:AA89"/>
    <mergeCell ref="AB89:AC89"/>
    <mergeCell ref="AD89:AE89"/>
    <mergeCell ref="AF89:AG89"/>
  </mergeCells>
  <phoneticPr fontId="2" type="noConversion"/>
  <pageMargins left="0.75" right="0.75" top="1" bottom="1" header="0.5" footer="0.5"/>
  <pageSetup paperSize="9" orientation="landscape" r:id="rId1"/>
  <headerFooter alignWithMargins="0">
    <oddHeader>&amp;L&amp;G&amp;REffekttabell Modul Compact Hygien (MCH)</oddHeader>
    <oddFooter>&amp;LSenast uppdaterad: 2012-10-04
För att upprätthålla en ständig produktutveckling förbehåller Epecon sig rätten att ändra tekniska specifikationer utan föregående meddelande. Epecon reserverar sig för eventuella feltryck.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4" sqref="B34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3703CA5F6D4B8885ADD19C047E8C" ma:contentTypeVersion="13" ma:contentTypeDescription="Skapa ett nytt dokument." ma:contentTypeScope="" ma:versionID="1f4baa1e8be7b1c97cdef129c1b940e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cd763cf08939495bec9bf99e1278a866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Props1.xml><?xml version="1.0" encoding="utf-8"?>
<ds:datastoreItem xmlns:ds="http://schemas.openxmlformats.org/officeDocument/2006/customXml" ds:itemID="{B972005E-4E8E-42BA-80C6-7286BA1767C4}"/>
</file>

<file path=customXml/itemProps2.xml><?xml version="1.0" encoding="utf-8"?>
<ds:datastoreItem xmlns:ds="http://schemas.openxmlformats.org/officeDocument/2006/customXml" ds:itemID="{1819547A-673A-4349-A7E4-976BDD5E2DA5}"/>
</file>

<file path=customXml/itemProps3.xml><?xml version="1.0" encoding="utf-8"?>
<ds:datastoreItem xmlns:ds="http://schemas.openxmlformats.org/officeDocument/2006/customXml" ds:itemID="{E6A5570A-1498-44BC-9439-7D9AD279A5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Strada</vt:lpstr>
      <vt:lpstr>Blad1</vt:lpstr>
      <vt:lpstr>Blad2</vt:lpstr>
      <vt:lpstr>Strada!Utskriftsområde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Mattias Lindström</cp:lastModifiedBy>
  <cp:lastPrinted>2013-11-12T14:17:25Z</cp:lastPrinted>
  <dcterms:created xsi:type="dcterms:W3CDTF">2012-06-12T06:29:52Z</dcterms:created>
  <dcterms:modified xsi:type="dcterms:W3CDTF">2026-04-09T09:20:00Z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