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Effektsimulering\"/>
    </mc:Choice>
  </mc:AlternateContent>
  <workbookProtection workbookAlgorithmName="SHA-512" workbookHashValue="g2KVRvShI6wGq1AvU7OEV8fwMPgIG/iZ9md7tBQrFYAtX4INjiciXSGGCCS8xeIJ0oxLzekl5e5mi6/GigBNsg==" workbookSaltValue="aWFW/gM1RASnns0eqxmuAw==" workbookSpinCount="100000" lockStructure="1"/>
  <bookViews>
    <workbookView xWindow="0" yWindow="0" windowWidth="23040" windowHeight="9048" xr2:uid="{00000000-000D-0000-FFFF-FFFF00000000}"/>
  </bookViews>
  <sheets>
    <sheet name="Linea" sheetId="2" r:id="rId1"/>
    <sheet name="Blad1" sheetId="1" state="hidden" r:id="rId2"/>
    <sheet name="Blad2" sheetId="3" state="hidden" r:id="rId3"/>
  </sheets>
  <definedNames>
    <definedName name="_xlnm.Print_Area" localSheetId="0">Linea!$B$1:$L$111</definedName>
  </definedNames>
  <calcPr calcId="171027"/>
</workbook>
</file>

<file path=xl/calcChain.xml><?xml version="1.0" encoding="utf-8"?>
<calcChain xmlns="http://schemas.openxmlformats.org/spreadsheetml/2006/main">
  <c r="D73" i="2" l="1"/>
  <c r="D71" i="2"/>
  <c r="E73" i="2"/>
  <c r="E71" i="2"/>
  <c r="F73" i="2"/>
  <c r="F71" i="2"/>
  <c r="J73" i="2"/>
  <c r="J71" i="2"/>
  <c r="K73" i="2"/>
  <c r="K71" i="2"/>
  <c r="L73" i="2"/>
  <c r="L71" i="2"/>
  <c r="L50" i="2"/>
  <c r="L48" i="2"/>
  <c r="K50" i="2"/>
  <c r="K48" i="2"/>
  <c r="J50" i="2"/>
  <c r="J48" i="2"/>
  <c r="F50" i="2"/>
  <c r="F48" i="2"/>
  <c r="E50" i="2"/>
  <c r="E48" i="2"/>
  <c r="D50" i="2"/>
  <c r="D48" i="2"/>
  <c r="F27" i="2"/>
  <c r="F25" i="2"/>
  <c r="E27" i="2"/>
  <c r="E25" i="2"/>
  <c r="D27" i="2"/>
  <c r="D25" i="2"/>
  <c r="I23" i="1"/>
  <c r="I21" i="1"/>
  <c r="I19" i="1"/>
  <c r="G23" i="1"/>
  <c r="G21" i="1"/>
  <c r="G19" i="1"/>
  <c r="E23" i="1"/>
  <c r="E21" i="1"/>
  <c r="E19" i="1"/>
  <c r="Q28" i="2" l="1"/>
  <c r="P28" i="2"/>
  <c r="O28" i="2"/>
  <c r="Q26" i="2"/>
  <c r="P26" i="2"/>
  <c r="O26" i="2"/>
  <c r="Q24" i="2"/>
  <c r="P24" i="2"/>
  <c r="O24" i="2"/>
  <c r="Q23" i="2"/>
  <c r="P23" i="2"/>
  <c r="O23" i="2"/>
  <c r="Q22" i="2"/>
  <c r="P22" i="2"/>
  <c r="O22" i="2"/>
  <c r="Q21" i="2"/>
  <c r="P21" i="2"/>
  <c r="O21" i="2"/>
  <c r="Q20" i="2"/>
  <c r="P20" i="2"/>
  <c r="O20" i="2"/>
  <c r="Q19" i="2"/>
  <c r="P19" i="2"/>
  <c r="O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O14" i="2"/>
  <c r="Q74" i="2"/>
  <c r="Q72" i="2"/>
  <c r="Q70" i="2"/>
  <c r="Q69" i="2"/>
  <c r="Q68" i="2"/>
  <c r="Q67" i="2"/>
  <c r="Q66" i="2"/>
  <c r="Q65" i="2"/>
  <c r="Q64" i="2"/>
  <c r="Q63" i="2"/>
  <c r="Q62" i="2"/>
  <c r="Q61" i="2"/>
  <c r="Q60" i="2"/>
  <c r="P74" i="2"/>
  <c r="P72" i="2"/>
  <c r="P70" i="2"/>
  <c r="P69" i="2"/>
  <c r="P68" i="2"/>
  <c r="P67" i="2"/>
  <c r="P66" i="2"/>
  <c r="P65" i="2"/>
  <c r="P64" i="2"/>
  <c r="P63" i="2"/>
  <c r="P62" i="2"/>
  <c r="P61" i="2"/>
  <c r="P60" i="2"/>
  <c r="O74" i="2"/>
  <c r="O72" i="2"/>
  <c r="O70" i="2"/>
  <c r="O69" i="2"/>
  <c r="O68" i="2"/>
  <c r="O67" i="2"/>
  <c r="O66" i="2"/>
  <c r="O65" i="2"/>
  <c r="O64" i="2"/>
  <c r="O63" i="2"/>
  <c r="O62" i="2"/>
  <c r="O61" i="2"/>
  <c r="O60" i="2"/>
  <c r="Q51" i="2"/>
  <c r="Q49" i="2"/>
  <c r="Q38" i="2"/>
  <c r="Q39" i="2"/>
  <c r="Q40" i="2"/>
  <c r="Q41" i="2"/>
  <c r="Q42" i="2"/>
  <c r="Q43" i="2"/>
  <c r="Q44" i="2"/>
  <c r="Q45" i="2"/>
  <c r="Q46" i="2"/>
  <c r="Q47" i="2"/>
  <c r="Q37" i="2"/>
  <c r="P51" i="2"/>
  <c r="P49" i="2"/>
  <c r="P38" i="2"/>
  <c r="P39" i="2"/>
  <c r="P40" i="2"/>
  <c r="P41" i="2"/>
  <c r="P42" i="2"/>
  <c r="P43" i="2"/>
  <c r="P44" i="2"/>
  <c r="P45" i="2"/>
  <c r="P46" i="2"/>
  <c r="P47" i="2"/>
  <c r="P37" i="2"/>
  <c r="O51" i="2"/>
  <c r="O49" i="2"/>
  <c r="O38" i="2"/>
  <c r="O39" i="2"/>
  <c r="O40" i="2"/>
  <c r="O41" i="2"/>
  <c r="O42" i="2"/>
  <c r="O43" i="2"/>
  <c r="O44" i="2"/>
  <c r="O45" i="2"/>
  <c r="O46" i="2"/>
  <c r="O47" i="2"/>
  <c r="O37" i="2"/>
  <c r="L37" i="2" l="1"/>
  <c r="L38" i="2"/>
  <c r="L39" i="2"/>
  <c r="L40" i="2"/>
  <c r="L41" i="2"/>
  <c r="L42" i="2"/>
  <c r="L43" i="2"/>
  <c r="L44" i="2"/>
  <c r="L45" i="2"/>
  <c r="L46" i="2"/>
  <c r="L47" i="2"/>
  <c r="L49" i="2"/>
  <c r="L51" i="2"/>
  <c r="K37" i="2"/>
  <c r="K38" i="2"/>
  <c r="K39" i="2"/>
  <c r="K40" i="2"/>
  <c r="K41" i="2"/>
  <c r="K42" i="2"/>
  <c r="K43" i="2"/>
  <c r="K44" i="2"/>
  <c r="K45" i="2"/>
  <c r="K46" i="2"/>
  <c r="K47" i="2"/>
  <c r="K49" i="2"/>
  <c r="K51" i="2"/>
  <c r="L36" i="2"/>
  <c r="K36" i="2"/>
  <c r="J37" i="2"/>
  <c r="J38" i="2"/>
  <c r="J39" i="2"/>
  <c r="J40" i="2"/>
  <c r="J41" i="2"/>
  <c r="J42" i="2"/>
  <c r="J43" i="2"/>
  <c r="J44" i="2"/>
  <c r="J45" i="2"/>
  <c r="J46" i="2"/>
  <c r="J47" i="2"/>
  <c r="J49" i="2"/>
  <c r="J51" i="2"/>
  <c r="J36" i="2"/>
  <c r="I74" i="2"/>
  <c r="I72" i="2"/>
  <c r="I70" i="2"/>
  <c r="I69" i="2"/>
  <c r="I68" i="2"/>
  <c r="I67" i="2"/>
  <c r="I66" i="2"/>
  <c r="I65" i="2"/>
  <c r="I64" i="2"/>
  <c r="I63" i="2"/>
  <c r="I62" i="2"/>
  <c r="I61" i="2"/>
  <c r="I60" i="2"/>
  <c r="I59" i="2"/>
  <c r="I51" i="2"/>
  <c r="I49" i="2"/>
  <c r="I47" i="2"/>
  <c r="I46" i="2"/>
  <c r="I45" i="2"/>
  <c r="I44" i="2"/>
  <c r="I43" i="2"/>
  <c r="I42" i="2"/>
  <c r="I41" i="2"/>
  <c r="I40" i="2"/>
  <c r="I39" i="2"/>
  <c r="I38" i="2"/>
  <c r="I37" i="2"/>
  <c r="I36" i="2"/>
  <c r="O35" i="1"/>
  <c r="O36" i="1"/>
  <c r="O37" i="1"/>
  <c r="O38" i="1"/>
  <c r="O39" i="1"/>
  <c r="O41" i="1"/>
  <c r="O43" i="1"/>
  <c r="O34" i="1"/>
  <c r="Q35" i="1"/>
  <c r="Q36" i="1"/>
  <c r="Q37" i="1"/>
  <c r="Q38" i="1"/>
  <c r="Q39" i="1"/>
  <c r="Q41" i="1"/>
  <c r="Q43" i="1"/>
  <c r="Q34" i="1"/>
  <c r="S35" i="1"/>
  <c r="S36" i="1"/>
  <c r="S37" i="1"/>
  <c r="S38" i="1"/>
  <c r="S39" i="1"/>
  <c r="S41" i="1"/>
  <c r="S43" i="1"/>
  <c r="S34" i="1"/>
  <c r="U35" i="1"/>
  <c r="U36" i="1"/>
  <c r="U37" i="1"/>
  <c r="U38" i="1"/>
  <c r="U39" i="1"/>
  <c r="U41" i="1"/>
  <c r="U43" i="1"/>
  <c r="U34" i="1"/>
  <c r="U29" i="1"/>
  <c r="U30" i="1"/>
  <c r="U31" i="1"/>
  <c r="U32" i="1"/>
  <c r="S29" i="1"/>
  <c r="S30" i="1"/>
  <c r="S31" i="1"/>
  <c r="S32" i="1"/>
  <c r="Q29" i="1"/>
  <c r="Q30" i="1"/>
  <c r="Q31" i="1"/>
  <c r="Q32" i="1"/>
  <c r="U28" i="1"/>
  <c r="S28" i="1"/>
  <c r="Q28" i="1"/>
  <c r="O29" i="1"/>
  <c r="O30" i="1"/>
  <c r="O31" i="1"/>
  <c r="O32" i="1"/>
  <c r="F60" i="2" l="1"/>
  <c r="F61" i="2"/>
  <c r="F62" i="2"/>
  <c r="F63" i="2"/>
  <c r="F64" i="2"/>
  <c r="F65" i="2"/>
  <c r="F66" i="2"/>
  <c r="F67" i="2"/>
  <c r="F68" i="2"/>
  <c r="F69" i="2"/>
  <c r="F70" i="2"/>
  <c r="F72" i="2"/>
  <c r="F74" i="2"/>
  <c r="F59" i="2"/>
  <c r="F37" i="2"/>
  <c r="F38" i="2"/>
  <c r="F39" i="2"/>
  <c r="F40" i="2"/>
  <c r="F41" i="2"/>
  <c r="F42" i="2"/>
  <c r="F43" i="2"/>
  <c r="F44" i="2"/>
  <c r="F45" i="2"/>
  <c r="F46" i="2"/>
  <c r="F47" i="2"/>
  <c r="F49" i="2"/>
  <c r="F51" i="2"/>
  <c r="F36" i="2"/>
  <c r="F14" i="2"/>
  <c r="F15" i="2"/>
  <c r="F16" i="2"/>
  <c r="F17" i="2"/>
  <c r="F18" i="2"/>
  <c r="F19" i="2"/>
  <c r="F20" i="2"/>
  <c r="F21" i="2"/>
  <c r="F22" i="2"/>
  <c r="F23" i="2"/>
  <c r="F24" i="2"/>
  <c r="F26" i="2"/>
  <c r="F28" i="2"/>
  <c r="F13" i="2"/>
  <c r="I70" i="1"/>
  <c r="I71" i="1"/>
  <c r="I72" i="1"/>
  <c r="I73" i="1"/>
  <c r="I77" i="1"/>
  <c r="I78" i="1"/>
  <c r="I79" i="1"/>
  <c r="I80" i="1"/>
  <c r="I81" i="1"/>
  <c r="I83" i="1"/>
  <c r="I85" i="1"/>
  <c r="I49" i="1"/>
  <c r="I50" i="1"/>
  <c r="I51" i="1"/>
  <c r="I52" i="1"/>
  <c r="I56" i="1"/>
  <c r="I57" i="1"/>
  <c r="I58" i="1"/>
  <c r="I59" i="1"/>
  <c r="I60" i="1"/>
  <c r="I62" i="1"/>
  <c r="I64" i="1"/>
  <c r="I28" i="1"/>
  <c r="I29" i="1"/>
  <c r="I30" i="1"/>
  <c r="I31" i="1"/>
  <c r="I35" i="1"/>
  <c r="I36" i="1"/>
  <c r="I37" i="1"/>
  <c r="I38" i="1"/>
  <c r="I39" i="1"/>
  <c r="I41" i="1"/>
  <c r="I43" i="1"/>
  <c r="I7" i="1"/>
  <c r="I8" i="1"/>
  <c r="I9" i="1"/>
  <c r="I10" i="1"/>
  <c r="I14" i="1"/>
  <c r="I15" i="1"/>
  <c r="I16" i="1"/>
  <c r="I17" i="1"/>
  <c r="I18" i="1"/>
  <c r="I20" i="1"/>
  <c r="I22" i="1"/>
  <c r="I13" i="1"/>
  <c r="I74" i="1" l="1"/>
  <c r="I76" i="1"/>
  <c r="I55" i="1"/>
  <c r="I53" i="1"/>
  <c r="I32" i="1"/>
  <c r="I34" i="1"/>
  <c r="I11" i="1"/>
  <c r="E67" i="2" l="1"/>
  <c r="D67" i="2"/>
  <c r="E44" i="2"/>
  <c r="D44" i="2"/>
  <c r="E21" i="2"/>
  <c r="D21" i="2"/>
  <c r="C78" i="1" l="1"/>
  <c r="E78" i="1"/>
  <c r="G78" i="1"/>
  <c r="C57" i="1"/>
  <c r="E57" i="1"/>
  <c r="G57" i="1"/>
  <c r="C36" i="1"/>
  <c r="E36" i="1"/>
  <c r="G36" i="1"/>
  <c r="C15" i="1"/>
  <c r="E15" i="1"/>
  <c r="G15" i="1"/>
  <c r="C49" i="1" l="1"/>
  <c r="C50" i="1"/>
  <c r="C51" i="1"/>
  <c r="C52" i="1"/>
  <c r="C53" i="1"/>
  <c r="C56" i="1"/>
  <c r="C58" i="1"/>
  <c r="C59" i="1"/>
  <c r="C60" i="1"/>
  <c r="C62" i="1"/>
  <c r="C64" i="1"/>
  <c r="C55" i="1"/>
  <c r="C14" i="1" l="1"/>
  <c r="C16" i="1"/>
  <c r="C17" i="1"/>
  <c r="C18" i="1"/>
  <c r="C20" i="1"/>
  <c r="C22" i="1"/>
  <c r="C13" i="1"/>
  <c r="C7" i="1"/>
  <c r="C8" i="1"/>
  <c r="C9" i="1"/>
  <c r="C10" i="1"/>
  <c r="C11" i="1"/>
  <c r="C35" i="1"/>
  <c r="C37" i="1"/>
  <c r="C38" i="1"/>
  <c r="C39" i="1"/>
  <c r="C41" i="1"/>
  <c r="C43" i="1"/>
  <c r="C34" i="1"/>
  <c r="C28" i="1"/>
  <c r="C29" i="1"/>
  <c r="C30" i="1"/>
  <c r="C31" i="1"/>
  <c r="C32" i="1"/>
  <c r="C77" i="1"/>
  <c r="C79" i="1"/>
  <c r="C80" i="1"/>
  <c r="C81" i="1"/>
  <c r="C83" i="1"/>
  <c r="C85" i="1"/>
  <c r="C76" i="1"/>
  <c r="C70" i="1"/>
  <c r="C71" i="1"/>
  <c r="C72" i="1"/>
  <c r="C73" i="1"/>
  <c r="C74" i="1"/>
  <c r="E7" i="1" l="1"/>
  <c r="E8" i="1"/>
  <c r="E9" i="1"/>
  <c r="E10" i="1"/>
  <c r="G7" i="1"/>
  <c r="G8" i="1"/>
  <c r="G9" i="1"/>
  <c r="G10" i="1"/>
  <c r="G14" i="1"/>
  <c r="G16" i="1"/>
  <c r="G17" i="1"/>
  <c r="G18" i="1"/>
  <c r="G20" i="1"/>
  <c r="G22" i="1"/>
  <c r="E14" i="1"/>
  <c r="E16" i="1"/>
  <c r="E17" i="1"/>
  <c r="E18" i="1"/>
  <c r="E20" i="1"/>
  <c r="E22" i="1"/>
  <c r="E28" i="1"/>
  <c r="E29" i="1"/>
  <c r="E30" i="1"/>
  <c r="E31" i="1"/>
  <c r="G28" i="1"/>
  <c r="G29" i="1"/>
  <c r="G30" i="1"/>
  <c r="G31" i="1"/>
  <c r="G35" i="1"/>
  <c r="G37" i="1"/>
  <c r="G38" i="1"/>
  <c r="G39" i="1"/>
  <c r="G41" i="1"/>
  <c r="G43" i="1"/>
  <c r="E35" i="1"/>
  <c r="E37" i="1"/>
  <c r="E38" i="1"/>
  <c r="E39" i="1"/>
  <c r="E41" i="1"/>
  <c r="E43" i="1"/>
  <c r="E49" i="1"/>
  <c r="E50" i="1"/>
  <c r="E51" i="1"/>
  <c r="E52" i="1"/>
  <c r="G49" i="1"/>
  <c r="G50" i="1"/>
  <c r="G51" i="1"/>
  <c r="G52" i="1"/>
  <c r="G56" i="1"/>
  <c r="G58" i="1"/>
  <c r="G59" i="1"/>
  <c r="G60" i="1"/>
  <c r="G62" i="1"/>
  <c r="G64" i="1"/>
  <c r="E56" i="1"/>
  <c r="E58" i="1"/>
  <c r="E59" i="1"/>
  <c r="E60" i="1"/>
  <c r="E62" i="1"/>
  <c r="E64" i="1"/>
  <c r="G70" i="1"/>
  <c r="G71" i="1"/>
  <c r="G72" i="1"/>
  <c r="G73" i="1"/>
  <c r="E70" i="1"/>
  <c r="E71" i="1"/>
  <c r="E72" i="1"/>
  <c r="E73" i="1"/>
  <c r="G77" i="1"/>
  <c r="G79" i="1"/>
  <c r="G80" i="1"/>
  <c r="G81" i="1"/>
  <c r="G83" i="1"/>
  <c r="G85" i="1"/>
  <c r="E77" i="1"/>
  <c r="E79" i="1"/>
  <c r="E80" i="1"/>
  <c r="E81" i="1"/>
  <c r="E83" i="1"/>
  <c r="E85" i="1"/>
  <c r="G53" i="1"/>
  <c r="G74" i="1"/>
  <c r="G32" i="1"/>
  <c r="G11" i="1"/>
  <c r="E74" i="1"/>
  <c r="E53" i="1"/>
  <c r="E32" i="1"/>
  <c r="E11" i="1"/>
  <c r="G76" i="1"/>
  <c r="G55" i="1"/>
  <c r="G34" i="1"/>
  <c r="G13" i="1"/>
  <c r="E76" i="1"/>
  <c r="E55" i="1"/>
  <c r="E34" i="1"/>
  <c r="E13" i="1"/>
  <c r="A5" i="2" l="1"/>
  <c r="D61" i="2" l="1"/>
  <c r="D65" i="2"/>
  <c r="D70" i="2"/>
  <c r="D63" i="2"/>
  <c r="D74" i="2"/>
  <c r="D60" i="2"/>
  <c r="D69" i="2"/>
  <c r="D62" i="2"/>
  <c r="D66" i="2"/>
  <c r="D72" i="2"/>
  <c r="D59" i="2"/>
  <c r="D68" i="2"/>
  <c r="D64" i="2"/>
  <c r="D38" i="2"/>
  <c r="D42" i="2"/>
  <c r="D47" i="2"/>
  <c r="D39" i="2"/>
  <c r="D43" i="2"/>
  <c r="D49" i="2"/>
  <c r="D36" i="2"/>
  <c r="D40" i="2"/>
  <c r="D45" i="2"/>
  <c r="D51" i="2"/>
  <c r="D37" i="2"/>
  <c r="D41" i="2"/>
  <c r="D46" i="2"/>
  <c r="E15" i="2"/>
  <c r="E19" i="2"/>
  <c r="E24" i="2"/>
  <c r="E17" i="2"/>
  <c r="E28" i="2"/>
  <c r="E14" i="2"/>
  <c r="E23" i="2"/>
  <c r="E16" i="2"/>
  <c r="E20" i="2"/>
  <c r="E26" i="2"/>
  <c r="E13" i="2"/>
  <c r="E22" i="2"/>
  <c r="E18" i="2"/>
  <c r="D15" i="2"/>
  <c r="D19" i="2"/>
  <c r="D24" i="2"/>
  <c r="D17" i="2"/>
  <c r="D28" i="2"/>
  <c r="D18" i="2"/>
  <c r="D16" i="2"/>
  <c r="D20" i="2"/>
  <c r="D26" i="2"/>
  <c r="D13" i="2"/>
  <c r="D22" i="2"/>
  <c r="D14" i="2"/>
  <c r="D23" i="2"/>
  <c r="E61" i="2" l="1"/>
  <c r="E65" i="2"/>
  <c r="E70" i="2"/>
  <c r="E59" i="2"/>
  <c r="E74" i="2"/>
  <c r="E64" i="2"/>
  <c r="E69" i="2"/>
  <c r="E62" i="2"/>
  <c r="E66" i="2"/>
  <c r="E72" i="2"/>
  <c r="E63" i="2"/>
  <c r="E68" i="2"/>
  <c r="E60" i="2"/>
  <c r="E38" i="2"/>
  <c r="E42" i="2"/>
  <c r="E47" i="2"/>
  <c r="E43" i="2"/>
  <c r="E49" i="2"/>
  <c r="E36" i="2"/>
  <c r="E40" i="2"/>
  <c r="E45" i="2"/>
  <c r="E51" i="2"/>
  <c r="E37" i="2"/>
  <c r="E41" i="2"/>
  <c r="E46" i="2"/>
  <c r="E39" i="2"/>
  <c r="O28" i="1" l="1"/>
  <c r="O53" i="1"/>
  <c r="O50" i="1"/>
  <c r="O55" i="1"/>
  <c r="O60" i="1"/>
  <c r="O57" i="1"/>
  <c r="O58" i="1"/>
  <c r="O59" i="1"/>
  <c r="O62" i="1"/>
  <c r="O64" i="1"/>
  <c r="O56" i="1"/>
  <c r="O49" i="1"/>
  <c r="O51" i="1"/>
  <c r="O52" i="1"/>
  <c r="J61" i="2"/>
  <c r="J60" i="2"/>
  <c r="J63" i="2"/>
  <c r="J70" i="2"/>
  <c r="J64" i="2"/>
  <c r="J67" i="2"/>
  <c r="Q50" i="1"/>
  <c r="J65" i="2"/>
  <c r="J68" i="2"/>
  <c r="J59" i="2"/>
  <c r="Q49" i="1"/>
  <c r="Q51" i="1"/>
  <c r="J74" i="2"/>
  <c r="Q58" i="1"/>
  <c r="J69" i="2"/>
  <c r="Q52" i="1"/>
  <c r="Q53" i="1"/>
  <c r="J62" i="2"/>
  <c r="Q59" i="1"/>
  <c r="Q56" i="1"/>
  <c r="J72" i="2"/>
  <c r="Q62" i="1"/>
  <c r="Q55" i="1"/>
  <c r="Q60" i="1"/>
  <c r="Q57" i="1"/>
  <c r="J66" i="2"/>
  <c r="Q64" i="1"/>
  <c r="S50" i="1"/>
  <c r="K64" i="2"/>
  <c r="K65" i="2"/>
  <c r="K59" i="2"/>
  <c r="K70" i="2"/>
  <c r="S49" i="1"/>
  <c r="K62" i="2"/>
  <c r="S64" i="1"/>
  <c r="S53" i="1"/>
  <c r="K69" i="2"/>
  <c r="K66" i="2"/>
  <c r="S55" i="1"/>
  <c r="S57" i="1"/>
  <c r="K63" i="2"/>
  <c r="K72" i="2"/>
  <c r="K68" i="2"/>
  <c r="S60" i="1"/>
  <c r="K60" i="2"/>
  <c r="S58" i="1"/>
  <c r="S56" i="1"/>
  <c r="K67" i="2"/>
  <c r="S51" i="1"/>
  <c r="K74" i="2"/>
  <c r="S62" i="1"/>
  <c r="K61" i="2"/>
  <c r="S59" i="1"/>
  <c r="S52" i="1"/>
  <c r="L59" i="2"/>
  <c r="U49" i="1"/>
  <c r="U50" i="1"/>
  <c r="L67" i="2"/>
  <c r="U59" i="1"/>
  <c r="L74" i="2"/>
  <c r="L65" i="2"/>
  <c r="L64" i="2"/>
  <c r="U53" i="1"/>
  <c r="L62" i="2"/>
  <c r="U58" i="1"/>
  <c r="L72" i="2"/>
  <c r="U52" i="1"/>
  <c r="U56" i="1"/>
  <c r="U57" i="1"/>
  <c r="L66" i="2"/>
  <c r="U62" i="1"/>
  <c r="U51" i="1"/>
  <c r="L60" i="2"/>
  <c r="U60" i="1"/>
  <c r="L69" i="2"/>
  <c r="L61" i="2"/>
  <c r="L70" i="2"/>
  <c r="L63" i="2"/>
  <c r="U55" i="1"/>
  <c r="L68" i="2"/>
  <c r="U64" i="1"/>
  <c r="U71" i="1"/>
  <c r="U77" i="1"/>
  <c r="U74" i="1"/>
  <c r="U76" i="1"/>
  <c r="U73" i="1"/>
  <c r="U72" i="1"/>
  <c r="U83" i="1"/>
  <c r="U85" i="1"/>
  <c r="U78" i="1"/>
  <c r="U79" i="1"/>
  <c r="U80" i="1"/>
  <c r="U81" i="1"/>
  <c r="U70" i="1"/>
  <c r="S70" i="1"/>
  <c r="S77" i="1"/>
  <c r="S73" i="1"/>
  <c r="S78" i="1"/>
  <c r="S74" i="1"/>
  <c r="S71" i="1"/>
  <c r="S80" i="1"/>
  <c r="S76" i="1"/>
  <c r="S72" i="1"/>
  <c r="S81" i="1"/>
  <c r="S79" i="1"/>
  <c r="S83" i="1"/>
  <c r="S85" i="1"/>
  <c r="Q80" i="1"/>
  <c r="Q79" i="1"/>
  <c r="Q81" i="1"/>
  <c r="Q74" i="1"/>
  <c r="Q83" i="1"/>
  <c r="Q70" i="1"/>
  <c r="Q72" i="1"/>
  <c r="Q78" i="1"/>
  <c r="Q76" i="1"/>
  <c r="Q71" i="1"/>
  <c r="Q73" i="1"/>
  <c r="Q77" i="1"/>
  <c r="Q85" i="1"/>
  <c r="O83" i="1"/>
  <c r="O80" i="1"/>
  <c r="O74" i="1"/>
  <c r="O85" i="1"/>
  <c r="O79" i="1"/>
  <c r="O77" i="1"/>
  <c r="O70" i="1"/>
  <c r="O76" i="1"/>
  <c r="O73" i="1"/>
  <c r="O72" i="1"/>
  <c r="O81" i="1"/>
  <c r="O78" i="1"/>
  <c r="O71" i="1"/>
  <c r="U92" i="1"/>
  <c r="U94" i="1"/>
  <c r="U99" i="1"/>
  <c r="U98" i="1"/>
  <c r="U93" i="1"/>
  <c r="U95" i="1"/>
  <c r="U97" i="1"/>
  <c r="S97" i="1"/>
  <c r="S95" i="1"/>
  <c r="S99" i="1"/>
  <c r="S94" i="1"/>
  <c r="S98" i="1"/>
  <c r="S93" i="1"/>
  <c r="S92" i="1"/>
  <c r="Q95" i="1"/>
  <c r="Q92" i="1"/>
  <c r="Q97" i="1"/>
  <c r="Q93" i="1"/>
  <c r="Q94" i="1"/>
  <c r="Q98" i="1"/>
  <c r="Q99" i="1"/>
  <c r="O95" i="1"/>
  <c r="O94" i="1"/>
  <c r="O99" i="1"/>
  <c r="O98" i="1"/>
  <c r="O91" i="1"/>
  <c r="O93" i="1"/>
  <c r="O97" i="1"/>
  <c r="O92" i="1"/>
  <c r="I99" i="1"/>
  <c r="I92" i="1"/>
  <c r="I93" i="1"/>
  <c r="I95" i="1"/>
  <c r="I97" i="1"/>
  <c r="I94" i="1"/>
  <c r="I98" i="1"/>
  <c r="G97" i="1"/>
  <c r="G93" i="1"/>
  <c r="G95" i="1"/>
  <c r="G98" i="1"/>
  <c r="G92" i="1"/>
  <c r="G94" i="1"/>
  <c r="G99" i="1"/>
  <c r="E94" i="1"/>
  <c r="E98" i="1"/>
  <c r="E93" i="1"/>
  <c r="E99" i="1"/>
  <c r="E97" i="1"/>
  <c r="E95" i="1"/>
  <c r="E92" i="1"/>
  <c r="C92" i="1"/>
  <c r="C99" i="1"/>
  <c r="C94" i="1"/>
  <c r="C95" i="1"/>
  <c r="C98" i="1"/>
  <c r="C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</author>
  </authors>
  <commentList>
    <comment ref="K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Ventil Compact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<sst xmlns="http://schemas.openxmlformats.org/spreadsheetml/2006/main" count="293" uniqueCount="52">
  <si>
    <t>75/65/20</t>
  </si>
  <si>
    <t>Längd</t>
  </si>
  <si>
    <t>(mm)</t>
  </si>
  <si>
    <r>
      <t xml:space="preserve">Avgiven effekt (W) vid 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T:</t>
    </r>
  </si>
  <si>
    <t xml:space="preserve"> </t>
  </si>
  <si>
    <t>Tilloppstemp.</t>
  </si>
  <si>
    <t>Returtemp.</t>
  </si>
  <si>
    <t>Rumstemp.</t>
  </si>
  <si>
    <t>Längd (mm)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</si>
  <si>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</si>
  <si>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</si>
  <si>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n-faktor</t>
  </si>
  <si>
    <t>Effekt (W)</t>
  </si>
  <si>
    <t>Djup</t>
  </si>
  <si>
    <t>H200</t>
  </si>
  <si>
    <t xml:space="preserve">                        Höjd 200mm</t>
  </si>
  <si>
    <t>H350</t>
  </si>
  <si>
    <t xml:space="preserve">                          Höjd 350mm</t>
  </si>
  <si>
    <t>H500</t>
  </si>
  <si>
    <t xml:space="preserve">                        Höjd 500mm</t>
  </si>
  <si>
    <t>H650</t>
  </si>
  <si>
    <t xml:space="preserve">                        Höjd 650mm</t>
  </si>
  <si>
    <t>Höjd 200</t>
  </si>
  <si>
    <t>Höjd 350</t>
  </si>
  <si>
    <t>Höjd 500</t>
  </si>
  <si>
    <t>H950</t>
  </si>
  <si>
    <t xml:space="preserve">                        Höjd 950mm</t>
  </si>
  <si>
    <t xml:space="preserve">                          Höjd 350mm TWIN</t>
  </si>
  <si>
    <t>H350 TWIN</t>
  </si>
  <si>
    <t>H500 TWIN</t>
  </si>
  <si>
    <t xml:space="preserve">                        Höjd 500mm TWIN</t>
  </si>
  <si>
    <t>H650 TWIN</t>
  </si>
  <si>
    <t xml:space="preserve">                        Höjd 650mm TWIN</t>
  </si>
  <si>
    <t>H950 TWIN</t>
  </si>
  <si>
    <t xml:space="preserve">                        Höjd 950mm TWIN</t>
  </si>
  <si>
    <t>T 168</t>
  </si>
  <si>
    <t>T 118</t>
  </si>
  <si>
    <t>T 218</t>
  </si>
  <si>
    <t>Värmepaket TWIN</t>
  </si>
  <si>
    <t>Värmepaket STANDARD</t>
  </si>
  <si>
    <t xml:space="preserve">                STRADA DBE  Höjd 350mm</t>
  </si>
  <si>
    <t xml:space="preserve">   </t>
  </si>
  <si>
    <t xml:space="preserve">                STRADA DBE  Höjd 500mm</t>
  </si>
  <si>
    <t xml:space="preserve">                STRADA DBE  Höjd 650mm</t>
  </si>
  <si>
    <t xml:space="preserve">                STRADA DBE  Höjd 950mm</t>
  </si>
  <si>
    <t xml:space="preserve">                STRADA DBE  Höjd 200mm</t>
  </si>
  <si>
    <t>-</t>
  </si>
  <si>
    <t/>
  </si>
  <si>
    <t>Värmepaket STANDARD med DBE</t>
  </si>
  <si>
    <t>Värmepaket TWIN med DBE</t>
  </si>
  <si>
    <t>Linea golvstående</t>
  </si>
  <si>
    <t>Version: 2017-10-16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</si>
</sst>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134">
    <xf numFmtId="0" fontId="0" fillId="0" borderId="0" xfId="0"/>
    <xf numFmtId="0" fontId="0" fillId="0" borderId="0" xfId="0" applyFill="1" applyBorder="1"/>
    <xf numFmtId="0" fontId="0" fillId="0" borderId="4" xfId="0" applyBorder="1"/>
    <xf numFmtId="1" fontId="0" fillId="0" borderId="6" xfId="0" applyNumberFormat="1" applyBorder="1"/>
    <xf numFmtId="1" fontId="0" fillId="0" borderId="0" xfId="0" applyNumberFormat="1" applyFill="1" applyBorder="1"/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3" borderId="0" xfId="0" applyFill="1"/>
    <xf numFmtId="1" fontId="0" fillId="3" borderId="1" xfId="0" applyNumberFormat="1" applyFill="1" applyBorder="1"/>
    <xf numFmtId="0" fontId="0" fillId="0" borderId="0" xfId="0" applyFill="1"/>
    <xf numFmtId="0" fontId="0" fillId="0" borderId="3" xfId="0" applyFill="1" applyBorder="1"/>
    <xf numFmtId="0" fontId="0" fillId="0" borderId="9" xfId="0" applyBorder="1"/>
    <xf numFmtId="1" fontId="0" fillId="0" borderId="11" xfId="0" applyNumberFormat="1" applyBorder="1"/>
    <xf numFmtId="0" fontId="0" fillId="0" borderId="0" xfId="0"/>
    <xf numFmtId="0" fontId="0" fillId="0" borderId="0" xfId="0" applyFill="1" applyBorder="1"/>
    <xf numFmtId="0" fontId="8" fillId="0" borderId="0" xfId="0" applyFont="1" applyAlignment="1"/>
    <xf numFmtId="1" fontId="0" fillId="0" borderId="0" xfId="0" applyNumberFormat="1" applyFill="1" applyBorder="1"/>
    <xf numFmtId="0" fontId="0" fillId="0" borderId="0" xfId="0" applyFill="1"/>
    <xf numFmtId="0" fontId="5" fillId="0" borderId="16" xfId="0" applyFont="1" applyBorder="1" applyAlignment="1">
      <alignment vertic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Border="1" applyAlignment="1">
      <alignment vertical="center"/>
    </xf>
    <xf numFmtId="3" fontId="0" fillId="0" borderId="3" xfId="0" applyNumberFormat="1" applyFill="1" applyBorder="1" applyProtection="1">
      <protection hidden="1"/>
    </xf>
    <xf numFmtId="0" fontId="0" fillId="0" borderId="18" xfId="0" applyBorder="1"/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/>
    <xf numFmtId="0" fontId="0" fillId="2" borderId="12" xfId="0" applyFill="1" applyBorder="1"/>
    <xf numFmtId="0" fontId="0" fillId="0" borderId="12" xfId="0" applyBorder="1"/>
    <xf numFmtId="1" fontId="0" fillId="0" borderId="23" xfId="0" applyNumberFormat="1" applyBorder="1"/>
    <xf numFmtId="1" fontId="0" fillId="0" borderId="22" xfId="0" applyNumberFormat="1" applyBorder="1"/>
    <xf numFmtId="1" fontId="0" fillId="0" borderId="12" xfId="0" applyNumberFormat="1" applyFill="1" applyBorder="1"/>
    <xf numFmtId="1" fontId="0" fillId="5" borderId="12" xfId="0" applyNumberFormat="1" applyFill="1" applyBorder="1"/>
    <xf numFmtId="164" fontId="0" fillId="5" borderId="6" xfId="0" applyNumberFormat="1" applyFill="1" applyBorder="1"/>
    <xf numFmtId="164" fontId="0" fillId="5" borderId="23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/>
    <xf numFmtId="1" fontId="5" fillId="0" borderId="0" xfId="0" applyNumberFormat="1" applyFont="1" applyFill="1" applyBorder="1"/>
    <xf numFmtId="0" fontId="5" fillId="0" borderId="0" xfId="0" applyFont="1" applyFill="1"/>
    <xf numFmtId="0" fontId="0" fillId="4" borderId="12" xfId="0" applyFill="1" applyBorder="1"/>
    <xf numFmtId="3" fontId="0" fillId="0" borderId="0" xfId="0" applyNumberFormat="1" applyFill="1" applyBorder="1" applyProtection="1">
      <protection hidden="1"/>
    </xf>
    <xf numFmtId="0" fontId="5" fillId="0" borderId="0" xfId="0" applyFont="1" applyFill="1" applyBorder="1"/>
    <xf numFmtId="165" fontId="0" fillId="0" borderId="0" xfId="0" applyNumberFormat="1" applyFill="1" applyBorder="1" applyProtection="1">
      <protection hidden="1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1" fontId="0" fillId="0" borderId="3" xfId="0" applyNumberFormat="1" applyFill="1" applyBorder="1" applyProtection="1">
      <protection hidden="1"/>
    </xf>
    <xf numFmtId="0" fontId="3" fillId="0" borderId="30" xfId="0" applyFont="1" applyBorder="1" applyAlignment="1">
      <alignment horizontal="center" textRotation="90"/>
    </xf>
    <xf numFmtId="1" fontId="0" fillId="0" borderId="29" xfId="0" applyNumberFormat="1" applyFill="1" applyBorder="1"/>
    <xf numFmtId="0" fontId="1" fillId="0" borderId="28" xfId="0" applyFont="1" applyBorder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Protection="1">
      <protection hidden="1"/>
    </xf>
    <xf numFmtId="165" fontId="1" fillId="0" borderId="0" xfId="0" applyNumberFormat="1" applyFont="1" applyFill="1" applyBorder="1" applyProtection="1">
      <protection hidden="1"/>
    </xf>
    <xf numFmtId="0" fontId="1" fillId="0" borderId="29" xfId="0" applyFont="1" applyBorder="1"/>
    <xf numFmtId="0" fontId="1" fillId="0" borderId="0" xfId="0" applyFont="1"/>
    <xf numFmtId="3" fontId="0" fillId="0" borderId="27" xfId="0" applyNumberFormat="1" applyFill="1" applyBorder="1" applyProtection="1">
      <protection hidden="1"/>
    </xf>
    <xf numFmtId="1" fontId="0" fillId="0" borderId="27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0" fillId="0" borderId="36" xfId="0" applyFill="1" applyBorder="1"/>
    <xf numFmtId="0" fontId="0" fillId="0" borderId="20" xfId="0" applyBorder="1"/>
    <xf numFmtId="1" fontId="0" fillId="0" borderId="30" xfId="0" applyNumberFormat="1" applyFill="1" applyBorder="1"/>
    <xf numFmtId="0" fontId="0" fillId="4" borderId="10" xfId="0" applyFill="1" applyBorder="1"/>
    <xf numFmtId="1" fontId="0" fillId="0" borderId="37" xfId="0" applyNumberFormat="1" applyBorder="1"/>
    <xf numFmtId="1" fontId="0" fillId="0" borderId="10" xfId="0" applyNumberFormat="1" applyFill="1" applyBorder="1"/>
    <xf numFmtId="1" fontId="0" fillId="5" borderId="1" xfId="0" applyNumberFormat="1" applyFill="1" applyBorder="1"/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1" fontId="0" fillId="0" borderId="0" xfId="0" applyNumberFormat="1" applyFill="1" applyProtection="1">
      <protection hidden="1"/>
    </xf>
    <xf numFmtId="0" fontId="0" fillId="4" borderId="3" xfId="0" applyFill="1" applyBorder="1" applyProtection="1">
      <protection hidden="1"/>
    </xf>
    <xf numFmtId="0" fontId="5" fillId="4" borderId="32" xfId="0" applyFont="1" applyFill="1" applyBorder="1" applyAlignment="1" applyProtection="1">
      <alignment horizontal="center"/>
      <protection hidden="1"/>
    </xf>
    <xf numFmtId="1" fontId="5" fillId="4" borderId="31" xfId="0" applyNumberFormat="1" applyFont="1" applyFill="1" applyBorder="1" applyAlignment="1" applyProtection="1">
      <alignment horizontal="center"/>
      <protection hidden="1"/>
    </xf>
    <xf numFmtId="0" fontId="5" fillId="4" borderId="33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4" borderId="3" xfId="0" applyFont="1" applyFill="1" applyBorder="1" applyProtection="1">
      <protection hidden="1"/>
    </xf>
    <xf numFmtId="1" fontId="1" fillId="0" borderId="3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20" xfId="0" applyFont="1" applyBorder="1" applyAlignment="1">
      <alignment horizontal="center"/>
    </xf>
    <xf numFmtId="0" fontId="0" fillId="0" borderId="10" xfId="0" applyFill="1" applyBorder="1"/>
    <xf numFmtId="1" fontId="0" fillId="0" borderId="29" xfId="0" applyNumberFormat="1" applyBorder="1"/>
    <xf numFmtId="3" fontId="1" fillId="0" borderId="27" xfId="0" applyNumberFormat="1" applyFont="1" applyFill="1" applyBorder="1" applyAlignment="1" applyProtection="1">
      <alignment horizontal="center"/>
      <protection hidden="1"/>
    </xf>
    <xf numFmtId="1" fontId="1" fillId="0" borderId="27" xfId="0" applyNumberFormat="1" applyFont="1" applyFill="1" applyBorder="1" applyAlignment="1" applyProtection="1">
      <alignment horizontal="center"/>
      <protection hidden="1"/>
    </xf>
    <xf numFmtId="0" fontId="7" fillId="0" borderId="0" xfId="0" quotePrefix="1" applyFont="1" applyFill="1" applyBorder="1" applyAlignment="1" applyProtection="1">
      <alignment horizontal="left"/>
      <protection hidden="1"/>
    </xf>
    <xf numFmtId="0" fontId="0" fillId="6" borderId="3" xfId="0" applyFill="1" applyBorder="1" applyProtection="1">
      <protection hidden="1"/>
    </xf>
    <xf numFmtId="0" fontId="5" fillId="6" borderId="3" xfId="0" applyFont="1" applyFill="1" applyBorder="1" applyProtection="1">
      <protection hidden="1"/>
    </xf>
    <xf numFmtId="1" fontId="5" fillId="6" borderId="31" xfId="0" applyNumberFormat="1" applyFont="1" applyFill="1" applyBorder="1" applyAlignment="1" applyProtection="1">
      <alignment horizontal="center"/>
      <protection hidden="1"/>
    </xf>
    <xf numFmtId="0" fontId="5" fillId="6" borderId="33" xfId="0" applyFont="1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protection hidden="1"/>
    </xf>
    <xf numFmtId="0" fontId="0" fillId="6" borderId="38" xfId="0" applyFill="1" applyBorder="1" applyAlignment="1" applyProtection="1">
      <protection hidden="1"/>
    </xf>
    <xf numFmtId="0" fontId="5" fillId="6" borderId="25" xfId="0" applyFont="1" applyFill="1" applyBorder="1" applyAlignment="1" applyProtection="1">
      <alignment horizontal="center"/>
      <protection hidden="1"/>
    </xf>
    <xf numFmtId="0" fontId="5" fillId="6" borderId="26" xfId="0" applyFont="1" applyFill="1" applyBorder="1" applyAlignment="1" applyProtection="1">
      <alignment horizontal="center"/>
      <protection hidden="1"/>
    </xf>
    <xf numFmtId="0" fontId="9" fillId="6" borderId="24" xfId="0" applyFont="1" applyFill="1" applyBorder="1" applyAlignment="1" applyProtection="1">
      <alignment horizontal="center"/>
      <protection hidden="1"/>
    </xf>
    <xf numFmtId="0" fontId="9" fillId="6" borderId="25" xfId="0" applyFont="1" applyFill="1" applyBorder="1" applyAlignment="1" applyProtection="1">
      <alignment horizontal="center"/>
      <protection hidden="1"/>
    </xf>
    <xf numFmtId="0" fontId="0" fillId="6" borderId="26" xfId="0" applyFill="1" applyBorder="1" applyAlignment="1" applyProtection="1">
      <protection hidden="1"/>
    </xf>
    <xf numFmtId="0" fontId="5" fillId="4" borderId="24" xfId="0" applyFont="1" applyFill="1" applyBorder="1" applyAlignment="1" applyProtection="1">
      <alignment horizontal="center"/>
      <protection hidden="1"/>
    </xf>
    <xf numFmtId="0" fontId="9" fillId="4" borderId="8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protection hidden="1"/>
    </xf>
    <xf numFmtId="1" fontId="5" fillId="4" borderId="8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center"/>
      <protection hidden="1"/>
    </xf>
    <xf numFmtId="0" fontId="9" fillId="4" borderId="25" xfId="0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protection hidden="1"/>
    </xf>
    <xf numFmtId="1" fontId="5" fillId="4" borderId="24" xfId="0" applyNumberFormat="1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protection hidden="1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5" fillId="4" borderId="25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5" fillId="4" borderId="38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Standaard_Product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131445</xdr:colOff>
      <xdr:row>2</xdr:row>
      <xdr:rowOff>57279</xdr:rowOff>
    </xdr:from>
    <xdr:to>
      <xdr:col>11</xdr:col>
      <xdr:colOff>321944</xdr:colOff>
      <xdr:row>3</xdr:row>
      <xdr:rowOff>121200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5785" y="392559"/>
          <a:ext cx="1927859" cy="3534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10</xdr:col>
      <xdr:colOff>371475</xdr:colOff>
      <xdr:row>87</xdr:row>
      <xdr:rowOff>38100</xdr:rowOff>
    </xdr:to>
    <xdr:pic>
      <xdr:nvPicPr>
        <xdr:cNvPr id="6" name="Picture 2" descr="Sidfot EPEC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135850"/>
          <a:ext cx="6067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7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H5" sqref="H5"/>
    </sheetView>
  </sheetViews>
  <sheetFormatPr defaultRowHeight="13.2" x14ac:dyDescent="0.25"/>
  <cols>
    <col min="1" max="1" width="5.44140625" style="13" hidden="1" customWidth="1"/>
    <col min="2" max="2" width="4.44140625" customWidth="1"/>
    <col min="3" max="6" width="12.6640625" customWidth="1"/>
    <col min="8" max="8" width="12.6640625" customWidth="1"/>
    <col min="9" max="9" width="12.6640625" hidden="1" customWidth="1"/>
    <col min="10" max="12" width="12.6640625" customWidth="1"/>
    <col min="14" max="14" width="11.44140625" hidden="1" customWidth="1"/>
    <col min="15" max="17" width="12.6640625" hidden="1" customWidth="1"/>
  </cols>
  <sheetData>
    <row r="1" spans="1:17" x14ac:dyDescent="0.25">
      <c r="J1" s="54" t="s">
        <v>51</v>
      </c>
    </row>
    <row r="2" spans="1:17" x14ac:dyDescent="0.25">
      <c r="C2" s="13"/>
      <c r="D2" s="13"/>
      <c r="E2" s="13"/>
      <c r="F2" s="13"/>
    </row>
    <row r="3" spans="1:17" ht="22.8" x14ac:dyDescent="0.4">
      <c r="C3" s="15" t="s">
        <v>50</v>
      </c>
      <c r="D3" s="15"/>
      <c r="E3" s="15"/>
      <c r="F3" s="15"/>
    </row>
    <row r="4" spans="1:17" ht="13.8" thickBot="1" x14ac:dyDescent="0.3">
      <c r="C4" s="13"/>
      <c r="D4" s="13"/>
      <c r="E4" s="13"/>
      <c r="F4" s="13"/>
    </row>
    <row r="5" spans="1:17" ht="24" customHeight="1" thickBot="1" x14ac:dyDescent="0.3">
      <c r="A5" s="22">
        <f>((((D5+F5)/2)-H5)/50)^1.28</f>
        <v>1</v>
      </c>
      <c r="C5" s="18" t="s">
        <v>5</v>
      </c>
      <c r="D5" s="19">
        <v>75</v>
      </c>
      <c r="E5" s="20" t="s">
        <v>6</v>
      </c>
      <c r="F5" s="19">
        <v>65</v>
      </c>
      <c r="G5" s="20" t="s">
        <v>7</v>
      </c>
      <c r="H5" s="19">
        <v>20</v>
      </c>
    </row>
    <row r="6" spans="1:17" ht="15.6" x14ac:dyDescent="0.3">
      <c r="C6" s="65"/>
      <c r="D6" s="57"/>
      <c r="E6" s="89" t="s">
        <v>47</v>
      </c>
      <c r="F6" s="57"/>
      <c r="G6" s="67"/>
      <c r="N6" s="67"/>
      <c r="O6" s="67"/>
    </row>
    <row r="7" spans="1:17" s="13" customFormat="1" ht="15.6" x14ac:dyDescent="0.3">
      <c r="C7" s="68" t="s">
        <v>39</v>
      </c>
      <c r="D7" s="57"/>
      <c r="E7" s="66"/>
      <c r="F7" s="57"/>
      <c r="G7" s="67"/>
      <c r="H7" s="67"/>
      <c r="I7" s="67"/>
      <c r="J7" s="67"/>
      <c r="K7" s="67"/>
      <c r="L7" s="67"/>
      <c r="M7" s="67"/>
      <c r="N7" s="76" t="s">
        <v>48</v>
      </c>
      <c r="O7" s="67"/>
    </row>
    <row r="8" spans="1:17" x14ac:dyDescent="0.25">
      <c r="B8" s="17"/>
      <c r="C8" s="69"/>
      <c r="D8" s="70"/>
      <c r="E8" s="70"/>
      <c r="F8" s="70"/>
      <c r="G8" s="67"/>
      <c r="H8" s="67"/>
      <c r="I8" s="67"/>
      <c r="J8" s="67"/>
      <c r="K8" s="67"/>
      <c r="L8" s="67"/>
      <c r="M8" s="67"/>
      <c r="N8" s="67"/>
      <c r="O8" s="67"/>
      <c r="P8" s="13"/>
      <c r="Q8" s="13"/>
    </row>
    <row r="9" spans="1:17" ht="21" x14ac:dyDescent="0.4">
      <c r="B9" s="17"/>
      <c r="C9" s="109" t="s">
        <v>22</v>
      </c>
      <c r="D9" s="110"/>
      <c r="E9" s="110"/>
      <c r="F9" s="111"/>
      <c r="G9" s="67"/>
      <c r="H9" s="67"/>
      <c r="I9" s="67"/>
      <c r="J9" s="67"/>
      <c r="K9" s="67"/>
      <c r="L9" s="67"/>
      <c r="M9" s="67"/>
      <c r="N9" s="98" t="s">
        <v>22</v>
      </c>
      <c r="O9" s="99"/>
      <c r="P9" s="99"/>
      <c r="Q9" s="100"/>
    </row>
    <row r="10" spans="1:17" x14ac:dyDescent="0.25">
      <c r="B10" s="17"/>
      <c r="C10" s="71"/>
      <c r="D10" s="132" t="s">
        <v>12</v>
      </c>
      <c r="E10" s="132"/>
      <c r="F10" s="133"/>
      <c r="G10" s="67"/>
      <c r="H10" s="67"/>
      <c r="I10" s="67"/>
      <c r="J10" s="67"/>
      <c r="K10" s="67"/>
      <c r="L10" s="67"/>
      <c r="M10" s="67"/>
      <c r="N10" s="90"/>
      <c r="O10" s="94"/>
      <c r="P10" s="94"/>
      <c r="Q10" s="95"/>
    </row>
    <row r="11" spans="1:17" s="13" customFormat="1" x14ac:dyDescent="0.25">
      <c r="B11" s="17"/>
      <c r="C11" s="71"/>
      <c r="D11" s="130" t="s">
        <v>13</v>
      </c>
      <c r="E11" s="130"/>
      <c r="F11" s="131"/>
      <c r="G11" s="67"/>
      <c r="H11" s="67"/>
      <c r="I11" s="67"/>
      <c r="J11" s="67"/>
      <c r="K11" s="67"/>
      <c r="L11" s="67"/>
      <c r="M11" s="67"/>
      <c r="N11" s="90"/>
      <c r="O11" s="96"/>
      <c r="P11" s="96"/>
      <c r="Q11" s="97"/>
    </row>
    <row r="12" spans="1:17" x14ac:dyDescent="0.25">
      <c r="B12" s="17"/>
      <c r="C12" s="78" t="s">
        <v>8</v>
      </c>
      <c r="D12" s="73">
        <v>118</v>
      </c>
      <c r="E12" s="73">
        <v>168</v>
      </c>
      <c r="F12" s="74">
        <v>218</v>
      </c>
      <c r="G12" s="67"/>
      <c r="H12" s="67"/>
      <c r="I12" s="67"/>
      <c r="J12" s="67"/>
      <c r="K12" s="67"/>
      <c r="L12" s="67"/>
      <c r="M12" s="67"/>
      <c r="N12" s="91" t="s">
        <v>8</v>
      </c>
      <c r="O12" s="92">
        <v>118</v>
      </c>
      <c r="P12" s="92">
        <v>168</v>
      </c>
      <c r="Q12" s="93">
        <v>218</v>
      </c>
    </row>
    <row r="13" spans="1:17" x14ac:dyDescent="0.25">
      <c r="B13" s="17"/>
      <c r="C13" s="75">
        <v>500</v>
      </c>
      <c r="D13" s="55">
        <f>($C13/1000)*Blad1!$E$12*(((Linea!$D$5-Linea!$F$5)/(LN((Linea!$D$5-Linea!$H$5)/(Linea!$F$5-Linea!$H$5))))/49.8329)^Blad1!$F$12</f>
        <v>270.99989493196813</v>
      </c>
      <c r="E13" s="55">
        <f>($C13/1000)*Blad1!$G$12*(((Linea!$D$5-Linea!$F$5)/(LN((Linea!$D$5-Linea!$H$5)/(Linea!$F$5-Linea!$H$5))))/49.8329)^Blad1!$H$12</f>
        <v>482.99981430338505</v>
      </c>
      <c r="F13" s="56">
        <f>($C13/1000)*Blad1!$I$12*(((Linea!$D$5-Linea!$F$5)/(LN((Linea!$D$5-Linea!$H$5)/(Linea!$F$5-Linea!$H$5))))/49.8329)^Blad1!$J$12</f>
        <v>631.99975684746062</v>
      </c>
      <c r="G13" s="67"/>
      <c r="H13" s="67"/>
      <c r="I13" s="67"/>
      <c r="J13" s="67"/>
      <c r="K13" s="67"/>
      <c r="L13" s="67"/>
      <c r="M13" s="67"/>
      <c r="N13" s="75">
        <v>500</v>
      </c>
      <c r="O13" s="87" t="s">
        <v>46</v>
      </c>
      <c r="P13" s="87" t="s">
        <v>46</v>
      </c>
      <c r="Q13" s="88" t="s">
        <v>46</v>
      </c>
    </row>
    <row r="14" spans="1:17" x14ac:dyDescent="0.25">
      <c r="B14" s="17"/>
      <c r="C14" s="75">
        <v>600</v>
      </c>
      <c r="D14" s="21">
        <f>($C14/1000)*Blad1!$E$12*(((Linea!$D$5-Linea!$F$5)/(LN((Linea!$D$5-Linea!$H$5)/(Linea!$F$5-Linea!$H$5))))/49.8329)^Blad1!$F$12</f>
        <v>325.19987391836173</v>
      </c>
      <c r="E14" s="21">
        <f>($C14/1000)*Blad1!$G$12*(((Linea!$D$5-Linea!$F$5)/(LN((Linea!$D$5-Linea!$H$5)/(Linea!$F$5-Linea!$H$5))))/49.8329)^Blad1!$H$12</f>
        <v>579.59977716406206</v>
      </c>
      <c r="F14" s="45">
        <f>($C14/1000)*Blad1!$I$12*(((Linea!$D$5-Linea!$F$5)/(LN((Linea!$D$5-Linea!$H$5)/(Linea!$F$5-Linea!$H$5))))/49.8329)^Blad1!$J$12</f>
        <v>758.39970821695272</v>
      </c>
      <c r="G14" s="67"/>
      <c r="H14" s="67"/>
      <c r="I14" s="67"/>
      <c r="J14" s="67"/>
      <c r="K14" s="67"/>
      <c r="L14" s="67"/>
      <c r="M14" s="67"/>
      <c r="N14" s="75">
        <v>600</v>
      </c>
      <c r="O14" s="79">
        <f>Blad1!AB8*(((Linea!$D$5-Linea!$F$5)/(LN((Linea!$D$5-Linea!$H$5)/(Linea!$F$5-Linea!$H$5))))/49.8329)^Blad1!$AC$33</f>
        <v>542.99985339569571</v>
      </c>
      <c r="P14" s="79">
        <f>Blad1!AD8*(((Linea!$D$5-Linea!$F$5)/(LN((Linea!$D$5-Linea!$H$5)/(Linea!$F$5-Linea!$H$5))))/49.8329)^Blad1!$AE$33</f>
        <v>903.99975592948226</v>
      </c>
      <c r="Q14" s="79">
        <f>Blad1!AF8*(((Linea!$D$5-Linea!$F$5)/(LN((Linea!$D$5-Linea!$H$5)/(Linea!$F$5-Linea!$H$5))))/49.8329)^Blad1!$AG$33</f>
        <v>1168.9996843822619</v>
      </c>
    </row>
    <row r="15" spans="1:17" x14ac:dyDescent="0.25">
      <c r="B15" s="17"/>
      <c r="C15" s="75">
        <v>700</v>
      </c>
      <c r="D15" s="21">
        <f>($C15/1000)*Blad1!$E$12*(((Linea!$D$5-Linea!$F$5)/(LN((Linea!$D$5-Linea!$H$5)/(Linea!$F$5-Linea!$H$5))))/49.8329)^Blad1!$F$12</f>
        <v>379.39985290475539</v>
      </c>
      <c r="E15" s="21">
        <f>($C15/1000)*Blad1!$G$12*(((Linea!$D$5-Linea!$F$5)/(LN((Linea!$D$5-Linea!$H$5)/(Linea!$F$5-Linea!$H$5))))/49.8329)^Blad1!$H$12</f>
        <v>676.19974002473907</v>
      </c>
      <c r="F15" s="45">
        <f>($C15/1000)*Blad1!$I$12*(((Linea!$D$5-Linea!$F$5)/(LN((Linea!$D$5-Linea!$H$5)/(Linea!$F$5-Linea!$H$5))))/49.8329)^Blad1!$J$12</f>
        <v>884.79965958644482</v>
      </c>
      <c r="G15" s="67"/>
      <c r="H15" s="67"/>
      <c r="I15" s="67"/>
      <c r="J15" s="67"/>
      <c r="K15" s="67"/>
      <c r="L15" s="67"/>
      <c r="M15" s="67"/>
      <c r="N15" s="75">
        <v>700</v>
      </c>
      <c r="O15" s="79">
        <f>Blad1!AB9*(((Linea!$D$5-Linea!$F$5)/(LN((Linea!$D$5-Linea!$H$5)/(Linea!$F$5-Linea!$H$5))))/49.8329)^Blad1!$AC$33</f>
        <v>608.99983557638791</v>
      </c>
      <c r="P15" s="79">
        <f>Blad1!AD9*(((Linea!$D$5-Linea!$F$5)/(LN((Linea!$D$5-Linea!$H$5)/(Linea!$F$5-Linea!$H$5))))/49.8329)^Blad1!$AE$33</f>
        <v>1012.9997265006256</v>
      </c>
      <c r="Q15" s="79">
        <f>Blad1!AF9*(((Linea!$D$5-Linea!$F$5)/(LN((Linea!$D$5-Linea!$H$5)/(Linea!$F$5-Linea!$H$5))))/49.8329)^Blad1!$AG$33</f>
        <v>1321.9996430738668</v>
      </c>
    </row>
    <row r="16" spans="1:17" x14ac:dyDescent="0.25">
      <c r="B16" s="17"/>
      <c r="C16" s="75">
        <v>800</v>
      </c>
      <c r="D16" s="21">
        <f>($C16/1000)*Blad1!$E$12*(((Linea!$D$5-Linea!$F$5)/(LN((Linea!$D$5-Linea!$H$5)/(Linea!$F$5-Linea!$H$5))))/49.8329)^Blad1!$F$12</f>
        <v>433.59983189114905</v>
      </c>
      <c r="E16" s="21">
        <f>($C16/1000)*Blad1!$G$12*(((Linea!$D$5-Linea!$F$5)/(LN((Linea!$D$5-Linea!$H$5)/(Linea!$F$5-Linea!$H$5))))/49.8329)^Blad1!$H$12</f>
        <v>772.7997028854162</v>
      </c>
      <c r="F16" s="45">
        <f>($C16/1000)*Blad1!$I$12*(((Linea!$D$5-Linea!$F$5)/(LN((Linea!$D$5-Linea!$H$5)/(Linea!$F$5-Linea!$H$5))))/49.8329)^Blad1!$J$12</f>
        <v>1011.199610955937</v>
      </c>
      <c r="G16" s="67"/>
      <c r="H16" s="67"/>
      <c r="I16" s="67"/>
      <c r="J16" s="67"/>
      <c r="K16" s="67"/>
      <c r="L16" s="67"/>
      <c r="M16" s="67"/>
      <c r="N16" s="75">
        <v>800</v>
      </c>
      <c r="O16" s="79">
        <f>Blad1!AB10*(((Linea!$D$5-Linea!$F$5)/(LN((Linea!$D$5-Linea!$H$5)/(Linea!$F$5-Linea!$H$5))))/49.8329)^Blad1!$AC$33</f>
        <v>673.99981802706975</v>
      </c>
      <c r="P16" s="79">
        <f>Blad1!AD10*(((Linea!$D$5-Linea!$F$5)/(LN((Linea!$D$5-Linea!$H$5)/(Linea!$F$5-Linea!$H$5))))/49.8329)^Blad1!$AE$33</f>
        <v>1121.9996970717689</v>
      </c>
      <c r="Q16" s="79">
        <f>Blad1!AF10*(((Linea!$D$5-Linea!$F$5)/(LN((Linea!$D$5-Linea!$H$5)/(Linea!$F$5-Linea!$H$5))))/49.8329)^Blad1!$AG$33</f>
        <v>1475.9996014954822</v>
      </c>
    </row>
    <row r="17" spans="2:17" x14ac:dyDescent="0.25">
      <c r="B17" s="17"/>
      <c r="C17" s="75">
        <v>900</v>
      </c>
      <c r="D17" s="21">
        <f>($C17/1000)*Blad1!$E$12*(((Linea!$D$5-Linea!$F$5)/(LN((Linea!$D$5-Linea!$H$5)/(Linea!$F$5-Linea!$H$5))))/49.8329)^Blad1!$F$12</f>
        <v>487.79981087754265</v>
      </c>
      <c r="E17" s="21">
        <f>($C17/1000)*Blad1!$G$12*(((Linea!$D$5-Linea!$F$5)/(LN((Linea!$D$5-Linea!$H$5)/(Linea!$F$5-Linea!$H$5))))/49.8329)^Blad1!$H$12</f>
        <v>869.39966574609309</v>
      </c>
      <c r="F17" s="45">
        <f>($C17/1000)*Blad1!$I$12*(((Linea!$D$5-Linea!$F$5)/(LN((Linea!$D$5-Linea!$H$5)/(Linea!$F$5-Linea!$H$5))))/49.8329)^Blad1!$J$12</f>
        <v>1137.5995623254291</v>
      </c>
      <c r="G17" s="67"/>
      <c r="H17" s="67"/>
      <c r="I17" s="67"/>
      <c r="J17" s="67"/>
      <c r="K17" s="67"/>
      <c r="L17" s="67"/>
      <c r="M17" s="67"/>
      <c r="N17" s="75">
        <v>900</v>
      </c>
      <c r="O17" s="79">
        <f>Blad1!AB11*(((Linea!$D$5-Linea!$F$5)/(LN((Linea!$D$5-Linea!$H$5)/(Linea!$F$5-Linea!$H$5))))/49.8329)^Blad1!$AC$33</f>
        <v>889.99975970933542</v>
      </c>
      <c r="P17" s="79">
        <f>Blad1!AD11*(((Linea!$D$5-Linea!$F$5)/(LN((Linea!$D$5-Linea!$H$5)/(Linea!$F$5-Linea!$H$5))))/49.8329)^Blad1!$AE$33</f>
        <v>1480.9996001455345</v>
      </c>
      <c r="Q17" s="79">
        <f>Blad1!AF11*(((Linea!$D$5-Linea!$F$5)/(LN((Linea!$D$5-Linea!$H$5)/(Linea!$F$5-Linea!$H$5))))/49.8329)^Blad1!$AG$33</f>
        <v>1878.9994926897093</v>
      </c>
    </row>
    <row r="18" spans="2:17" x14ac:dyDescent="0.25">
      <c r="B18" s="17"/>
      <c r="C18" s="75">
        <v>1000</v>
      </c>
      <c r="D18" s="21">
        <f>($C18/1000)*Blad1!$E$12*(((Linea!$D$5-Linea!$F$5)/(LN((Linea!$D$5-Linea!$H$5)/(Linea!$F$5-Linea!$H$5))))/49.8329)^Blad1!$F$12</f>
        <v>541.99978986393626</v>
      </c>
      <c r="E18" s="21">
        <f>($C18/1000)*Blad1!$G$12*(((Linea!$D$5-Linea!$F$5)/(LN((Linea!$D$5-Linea!$H$5)/(Linea!$F$5-Linea!$H$5))))/49.8329)^Blad1!$H$12</f>
        <v>965.9996286067701</v>
      </c>
      <c r="F18" s="45">
        <f>($C18/1000)*Blad1!$I$12*(((Linea!$D$5-Linea!$F$5)/(LN((Linea!$D$5-Linea!$H$5)/(Linea!$F$5-Linea!$H$5))))/49.8329)^Blad1!$J$12</f>
        <v>1263.9995136949212</v>
      </c>
      <c r="G18" s="67"/>
      <c r="H18" s="67"/>
      <c r="I18" s="67"/>
      <c r="J18" s="67"/>
      <c r="K18" s="67"/>
      <c r="L18" s="67"/>
      <c r="M18" s="67"/>
      <c r="N18" s="75">
        <v>1000</v>
      </c>
      <c r="O18" s="79">
        <f>Blad1!AB12*(((Linea!$D$5-Linea!$F$5)/(LN((Linea!$D$5-Linea!$H$5)/(Linea!$F$5-Linea!$H$5))))/49.8329)^Blad1!$AC$33</f>
        <v>954.99974216001726</v>
      </c>
      <c r="P18" s="79">
        <f>Blad1!AD12*(((Linea!$D$5-Linea!$F$5)/(LN((Linea!$D$5-Linea!$H$5)/(Linea!$F$5-Linea!$H$5))))/49.8329)^Blad1!$AE$33</f>
        <v>1589.9995707166779</v>
      </c>
      <c r="Q18" s="79">
        <f>Blad1!AF12*(((Linea!$D$5-Linea!$F$5)/(LN((Linea!$D$5-Linea!$H$5)/(Linea!$F$5-Linea!$H$5))))/49.8329)^Blad1!$AG$33</f>
        <v>2031.9994513813142</v>
      </c>
    </row>
    <row r="19" spans="2:17" x14ac:dyDescent="0.25">
      <c r="B19" s="17"/>
      <c r="C19" s="75">
        <v>1100</v>
      </c>
      <c r="D19" s="21">
        <f>($C19/1000)*Blad1!$E$12*(((Linea!$D$5-Linea!$F$5)/(LN((Linea!$D$5-Linea!$H$5)/(Linea!$F$5-Linea!$H$5))))/49.8329)^Blad1!$F$12</f>
        <v>596.19976885032997</v>
      </c>
      <c r="E19" s="21">
        <f>($C19/1000)*Blad1!$G$12*(((Linea!$D$5-Linea!$F$5)/(LN((Linea!$D$5-Linea!$H$5)/(Linea!$F$5-Linea!$H$5))))/49.8329)^Blad1!$H$12</f>
        <v>1062.5995914674472</v>
      </c>
      <c r="F19" s="45">
        <f>($C19/1000)*Blad1!$I$12*(((Linea!$D$5-Linea!$F$5)/(LN((Linea!$D$5-Linea!$H$5)/(Linea!$F$5-Linea!$H$5))))/49.8329)^Blad1!$J$12</f>
        <v>1390.3994650644133</v>
      </c>
      <c r="G19" s="67"/>
      <c r="H19" s="67"/>
      <c r="I19" s="67"/>
      <c r="J19" s="67"/>
      <c r="K19" s="67"/>
      <c r="L19" s="67"/>
      <c r="M19" s="67"/>
      <c r="N19" s="75">
        <v>1100</v>
      </c>
      <c r="O19" s="79">
        <f>Blad1!AB13*(((Linea!$D$5-Linea!$F$5)/(LN((Linea!$D$5-Linea!$H$5)/(Linea!$F$5-Linea!$H$5))))/49.8329)^Blad1!$AC$33</f>
        <v>1020.9997243407096</v>
      </c>
      <c r="P19" s="79">
        <f>Blad1!AD13*(((Linea!$D$5-Linea!$F$5)/(LN((Linea!$D$5-Linea!$H$5)/(Linea!$F$5-Linea!$H$5))))/49.8329)^Blad1!$AE$33</f>
        <v>1698.9995412878213</v>
      </c>
      <c r="Q19" s="79">
        <f>Blad1!AF13*(((Linea!$D$5-Linea!$F$5)/(LN((Linea!$D$5-Linea!$H$5)/(Linea!$F$5-Linea!$H$5))))/49.8329)^Blad1!$AG$33</f>
        <v>2184.9994100729191</v>
      </c>
    </row>
    <row r="20" spans="2:17" x14ac:dyDescent="0.25">
      <c r="B20" s="17"/>
      <c r="C20" s="75">
        <v>1200</v>
      </c>
      <c r="D20" s="21">
        <f>($C20/1000)*Blad1!$E$12*(((Linea!$D$5-Linea!$F$5)/(LN((Linea!$D$5-Linea!$H$5)/(Linea!$F$5-Linea!$H$5))))/49.8329)^Blad1!$F$12</f>
        <v>650.39974783672346</v>
      </c>
      <c r="E20" s="21">
        <f>($C20/1000)*Blad1!$G$12*(((Linea!$D$5-Linea!$F$5)/(LN((Linea!$D$5-Linea!$H$5)/(Linea!$F$5-Linea!$H$5))))/49.8329)^Blad1!$H$12</f>
        <v>1159.1995543281241</v>
      </c>
      <c r="F20" s="45">
        <f>($C20/1000)*Blad1!$I$12*(((Linea!$D$5-Linea!$F$5)/(LN((Linea!$D$5-Linea!$H$5)/(Linea!$F$5-Linea!$H$5))))/49.8329)^Blad1!$J$12</f>
        <v>1516.7994164339054</v>
      </c>
      <c r="G20" s="67"/>
      <c r="H20" s="67"/>
      <c r="I20" s="67"/>
      <c r="J20" s="67"/>
      <c r="K20" s="67"/>
      <c r="L20" s="67"/>
      <c r="M20" s="67"/>
      <c r="N20" s="75">
        <v>1200</v>
      </c>
      <c r="O20" s="79">
        <f>Blad1!AB14*(((Linea!$D$5-Linea!$F$5)/(LN((Linea!$D$5-Linea!$H$5)/(Linea!$F$5-Linea!$H$5))))/49.8329)^Blad1!$AC$33</f>
        <v>1085.9997067913914</v>
      </c>
      <c r="P20" s="79">
        <f>Blad1!AD14*(((Linea!$D$5-Linea!$F$5)/(LN((Linea!$D$5-Linea!$H$5)/(Linea!$F$5-Linea!$H$5))))/49.8329)^Blad1!$AE$33</f>
        <v>1807.9995118589645</v>
      </c>
      <c r="Q20" s="79">
        <f>Blad1!AF14*(((Linea!$D$5-Linea!$F$5)/(LN((Linea!$D$5-Linea!$H$5)/(Linea!$F$5-Linea!$H$5))))/49.8329)^Blad1!$AG$33</f>
        <v>2337.9993687645238</v>
      </c>
    </row>
    <row r="21" spans="2:17" s="13" customFormat="1" x14ac:dyDescent="0.25">
      <c r="B21" s="17"/>
      <c r="C21" s="75">
        <v>1400</v>
      </c>
      <c r="D21" s="21">
        <f>($C21/1000)*Blad1!$E$12*(((Linea!$D$5-Linea!$F$5)/(LN((Linea!$D$5-Linea!$H$5)/(Linea!$F$5-Linea!$H$5))))/49.8329)^Blad1!$F$12</f>
        <v>758.79970580951078</v>
      </c>
      <c r="E21" s="21">
        <f>($C21/1000)*Blad1!$G$12*(((Linea!$D$5-Linea!$F$5)/(LN((Linea!$D$5-Linea!$H$5)/(Linea!$F$5-Linea!$H$5))))/49.8329)^Blad1!$H$12</f>
        <v>1352.3994800494781</v>
      </c>
      <c r="F21" s="45">
        <f>($C21/1000)*Blad1!$I$12*(((Linea!$D$5-Linea!$F$5)/(LN((Linea!$D$5-Linea!$H$5)/(Linea!$F$5-Linea!$H$5))))/49.8329)^Blad1!$J$12</f>
        <v>1769.5993191728896</v>
      </c>
      <c r="G21" s="67"/>
      <c r="H21" s="67"/>
      <c r="I21" s="67"/>
      <c r="J21" s="67"/>
      <c r="K21" s="67"/>
      <c r="L21" s="67"/>
      <c r="M21" s="67"/>
      <c r="N21" s="75">
        <v>1400</v>
      </c>
      <c r="O21" s="79">
        <f>Blad1!AB15*(((Linea!$D$5-Linea!$F$5)/(LN((Linea!$D$5-Linea!$H$5)/(Linea!$F$5-Linea!$H$5))))/49.8329)^Blad1!$AC$33</f>
        <v>1216.9996714227655</v>
      </c>
      <c r="P21" s="79">
        <f>Blad1!AD15*(((Linea!$D$5-Linea!$F$5)/(LN((Linea!$D$5-Linea!$H$5)/(Linea!$F$5-Linea!$H$5))))/49.8329)^Blad1!$AE$33</f>
        <v>2025.9994530012511</v>
      </c>
      <c r="Q21" s="79">
        <f>Blad1!AF15*(((Linea!$D$5-Linea!$F$5)/(LN((Linea!$D$5-Linea!$H$5)/(Linea!$F$5-Linea!$H$5))))/49.8329)^Blad1!$AG$33</f>
        <v>2644.9992858777441</v>
      </c>
    </row>
    <row r="22" spans="2:17" x14ac:dyDescent="0.25">
      <c r="B22" s="17"/>
      <c r="C22" s="75">
        <v>1600</v>
      </c>
      <c r="D22" s="21">
        <f>($C22/1000)*Blad1!$E$12*(((Linea!$D$5-Linea!$F$5)/(LN((Linea!$D$5-Linea!$H$5)/(Linea!$F$5-Linea!$H$5))))/49.8329)^Blad1!$F$12</f>
        <v>867.1996637822981</v>
      </c>
      <c r="E22" s="21">
        <f>($C22/1000)*Blad1!$G$12*(((Linea!$D$5-Linea!$F$5)/(LN((Linea!$D$5-Linea!$H$5)/(Linea!$F$5-Linea!$H$5))))/49.8329)^Blad1!$H$12</f>
        <v>1545.5994057708324</v>
      </c>
      <c r="F22" s="45">
        <f>($C22/1000)*Blad1!$I$12*(((Linea!$D$5-Linea!$F$5)/(LN((Linea!$D$5-Linea!$H$5)/(Linea!$F$5-Linea!$H$5))))/49.8329)^Blad1!$J$12</f>
        <v>2022.3992219118741</v>
      </c>
      <c r="G22" s="67"/>
      <c r="H22" s="67"/>
      <c r="I22" s="67"/>
      <c r="J22" s="67"/>
      <c r="K22" s="67"/>
      <c r="L22" s="67"/>
      <c r="M22" s="67"/>
      <c r="N22" s="75">
        <v>1600</v>
      </c>
      <c r="O22" s="79">
        <f>Blad1!AB16*(((Linea!$D$5-Linea!$F$5)/(LN((Linea!$D$5-Linea!$H$5)/(Linea!$F$5-Linea!$H$5))))/49.8329)^Blad1!$AC$33</f>
        <v>1647.9995550572862</v>
      </c>
      <c r="P22" s="79">
        <f>Blad1!AD16*(((Linea!$D$5-Linea!$F$5)/(LN((Linea!$D$5-Linea!$H$5)/(Linea!$F$5-Linea!$H$5))))/49.8329)^Blad1!$AE$33</f>
        <v>2743.9992591487826</v>
      </c>
      <c r="Q22" s="79">
        <f>Blad1!AF16*(((Linea!$D$5-Linea!$F$5)/(LN((Linea!$D$5-Linea!$H$5)/(Linea!$F$5-Linea!$H$5))))/49.8329)^Blad1!$AG$33</f>
        <v>3450.9990682661983</v>
      </c>
    </row>
    <row r="23" spans="2:17" x14ac:dyDescent="0.25">
      <c r="B23" s="17"/>
      <c r="C23" s="75">
        <v>1800</v>
      </c>
      <c r="D23" s="21">
        <f>($C23/1000)*Blad1!$E$12*(((Linea!$D$5-Linea!$F$5)/(LN((Linea!$D$5-Linea!$H$5)/(Linea!$F$5-Linea!$H$5))))/49.8329)^Blad1!$F$12</f>
        <v>975.59962175508531</v>
      </c>
      <c r="E23" s="21">
        <f>($C23/1000)*Blad1!$G$12*(((Linea!$D$5-Linea!$F$5)/(LN((Linea!$D$5-Linea!$H$5)/(Linea!$F$5-Linea!$H$5))))/49.8329)^Blad1!$H$12</f>
        <v>1738.7993314921862</v>
      </c>
      <c r="F23" s="45">
        <f>($C23/1000)*Blad1!$I$12*(((Linea!$D$5-Linea!$F$5)/(LN((Linea!$D$5-Linea!$H$5)/(Linea!$F$5-Linea!$H$5))))/49.8329)^Blad1!$J$12</f>
        <v>2275.1991246508583</v>
      </c>
      <c r="G23" s="67"/>
      <c r="H23" s="67"/>
      <c r="I23" s="67"/>
      <c r="J23" s="67"/>
      <c r="K23" s="67"/>
      <c r="L23" s="67"/>
      <c r="M23" s="67"/>
      <c r="N23" s="75">
        <v>1800</v>
      </c>
      <c r="O23" s="79">
        <f>Blad1!AB17*(((Linea!$D$5-Linea!$F$5)/(LN((Linea!$D$5-Linea!$H$5)/(Linea!$F$5-Linea!$H$5))))/49.8329)^Blad1!$AC$33</f>
        <v>1778.9995196886605</v>
      </c>
      <c r="P23" s="79">
        <f>Blad1!AD17*(((Linea!$D$5-Linea!$F$5)/(LN((Linea!$D$5-Linea!$H$5)/(Linea!$F$5-Linea!$H$5))))/49.8329)^Blad1!$AE$33</f>
        <v>2961.999200291069</v>
      </c>
      <c r="Q23" s="79">
        <f>Blad1!AF17*(((Linea!$D$5-Linea!$F$5)/(LN((Linea!$D$5-Linea!$H$5)/(Linea!$F$5-Linea!$H$5))))/49.8329)^Blad1!$AG$33</f>
        <v>3757.9989853794186</v>
      </c>
    </row>
    <row r="24" spans="2:17" x14ac:dyDescent="0.25">
      <c r="B24" s="17"/>
      <c r="C24" s="75">
        <v>2000</v>
      </c>
      <c r="D24" s="21">
        <f>($C24/1000)*Blad1!$E$12*(((Linea!$D$5-Linea!$F$5)/(LN((Linea!$D$5-Linea!$H$5)/(Linea!$F$5-Linea!$H$5))))/49.8329)^Blad1!$F$12</f>
        <v>1083.9995797278725</v>
      </c>
      <c r="E24" s="21">
        <f>($C24/1000)*Blad1!$G$12*(((Linea!$D$5-Linea!$F$5)/(LN((Linea!$D$5-Linea!$H$5)/(Linea!$F$5-Linea!$H$5))))/49.8329)^Blad1!$H$12</f>
        <v>1931.9992572135402</v>
      </c>
      <c r="F24" s="45">
        <f>($C24/1000)*Blad1!$I$12*(((Linea!$D$5-Linea!$F$5)/(LN((Linea!$D$5-Linea!$H$5)/(Linea!$F$5-Linea!$H$5))))/49.8329)^Blad1!$J$12</f>
        <v>2527.9990273898425</v>
      </c>
      <c r="G24" s="67"/>
      <c r="H24" s="67"/>
      <c r="I24" s="67"/>
      <c r="J24" s="67"/>
      <c r="K24" s="67"/>
      <c r="L24" s="67"/>
      <c r="M24" s="67"/>
      <c r="N24" s="75">
        <v>2000</v>
      </c>
      <c r="O24" s="79">
        <f>Blad1!AB18*(((Linea!$D$5-Linea!$F$5)/(LN((Linea!$D$5-Linea!$H$5)/(Linea!$F$5-Linea!$H$5))))/49.8329)^Blad1!$AC$33</f>
        <v>1909.9994843200345</v>
      </c>
      <c r="P24" s="79">
        <f>Blad1!AD18*(((Linea!$D$5-Linea!$F$5)/(LN((Linea!$D$5-Linea!$H$5)/(Linea!$F$5-Linea!$H$5))))/49.8329)^Blad1!$AE$33</f>
        <v>3179.9991414333558</v>
      </c>
      <c r="Q24" s="79">
        <f>Blad1!AF18*(((Linea!$D$5-Linea!$F$5)/(LN((Linea!$D$5-Linea!$H$5)/(Linea!$F$5-Linea!$H$5))))/49.8329)^Blad1!$AG$33</f>
        <v>4063.9989027626284</v>
      </c>
    </row>
    <row r="25" spans="2:17" s="13" customFormat="1" x14ac:dyDescent="0.25">
      <c r="B25" s="17"/>
      <c r="C25" s="75">
        <v>2200</v>
      </c>
      <c r="D25" s="21">
        <f>($C25/1000)*Blad1!$E$12*(((Linea!$D$5-Linea!$F$5)/(LN((Linea!$D$5-Linea!$H$5)/(Linea!$F$5-Linea!$H$5))))/49.8329)^Blad1!$F$12</f>
        <v>1192.3995377006599</v>
      </c>
      <c r="E25" s="21">
        <f>($C25/1000)*Blad1!$G$12*(((Linea!$D$5-Linea!$F$5)/(LN((Linea!$D$5-Linea!$H$5)/(Linea!$F$5-Linea!$H$5))))/49.8329)^Blad1!$H$12</f>
        <v>2125.1991829348945</v>
      </c>
      <c r="F25" s="45">
        <f>($C25/1000)*Blad1!$I$12*(((Linea!$D$5-Linea!$F$5)/(LN((Linea!$D$5-Linea!$H$5)/(Linea!$F$5-Linea!$H$5))))/49.8329)^Blad1!$J$12</f>
        <v>2780.7989301288267</v>
      </c>
      <c r="G25" s="67"/>
      <c r="H25" s="67"/>
      <c r="I25" s="67"/>
      <c r="J25" s="67"/>
      <c r="K25" s="67"/>
      <c r="L25" s="67"/>
      <c r="M25" s="67"/>
      <c r="N25" s="75">
        <v>2200</v>
      </c>
      <c r="O25" s="79"/>
      <c r="P25" s="79"/>
      <c r="Q25" s="79"/>
    </row>
    <row r="26" spans="2:17" s="13" customFormat="1" x14ac:dyDescent="0.25">
      <c r="B26" s="17"/>
      <c r="C26" s="75">
        <v>2400</v>
      </c>
      <c r="D26" s="21">
        <f>($C26/1000)*Blad1!$E$12*(((Linea!$D$5-Linea!$F$5)/(LN((Linea!$D$5-Linea!$H$5)/(Linea!$F$5-Linea!$H$5))))/49.8329)^Blad1!$F$12</f>
        <v>1300.7994956734469</v>
      </c>
      <c r="E26" s="21">
        <f>($C26/1000)*Blad1!$G$12*(((Linea!$D$5-Linea!$F$5)/(LN((Linea!$D$5-Linea!$H$5)/(Linea!$F$5-Linea!$H$5))))/49.8329)^Blad1!$H$12</f>
        <v>2318.3991086562482</v>
      </c>
      <c r="F26" s="45">
        <f>($C26/1000)*Blad1!$I$12*(((Linea!$D$5-Linea!$F$5)/(LN((Linea!$D$5-Linea!$H$5)/(Linea!$F$5-Linea!$H$5))))/49.8329)^Blad1!$J$12</f>
        <v>3033.5988328678109</v>
      </c>
      <c r="G26" s="67"/>
      <c r="H26" s="67"/>
      <c r="I26" s="67"/>
      <c r="J26" s="67"/>
      <c r="K26" s="67"/>
      <c r="L26" s="67"/>
      <c r="M26" s="67"/>
      <c r="N26" s="75">
        <v>2400</v>
      </c>
      <c r="O26" s="79">
        <f>Blad1!AB20*(((Linea!$D$5-Linea!$F$5)/(LN((Linea!$D$5-Linea!$H$5)/(Linea!$F$5-Linea!$H$5))))/49.8329)^Blad1!$AC$33</f>
        <v>2471.9993325859296</v>
      </c>
      <c r="P26" s="79">
        <f>Blad1!AD20*(((Linea!$D$5-Linea!$F$5)/(LN((Linea!$D$5-Linea!$H$5)/(Linea!$F$5-Linea!$H$5))))/49.8329)^Blad1!$AE$33</f>
        <v>4115.9988887231739</v>
      </c>
      <c r="Q26" s="79">
        <f>Blad1!AF20*(((Linea!$D$5-Linea!$F$5)/(LN((Linea!$D$5-Linea!$H$5)/(Linea!$F$5-Linea!$H$5))))/49.8329)^Blad1!$AG$33</f>
        <v>5176.9986022643025</v>
      </c>
    </row>
    <row r="27" spans="2:17" s="13" customFormat="1" x14ac:dyDescent="0.25">
      <c r="B27" s="17"/>
      <c r="C27" s="75">
        <v>2600</v>
      </c>
      <c r="D27" s="21">
        <f>($C27/1000)*Blad1!$E$12*(((Linea!$D$5-Linea!$F$5)/(LN((Linea!$D$5-Linea!$H$5)/(Linea!$F$5-Linea!$H$5))))/49.8329)^Blad1!$F$12</f>
        <v>1409.1994536462344</v>
      </c>
      <c r="E27" s="21">
        <f>($C27/1000)*Blad1!$G$12*(((Linea!$D$5-Linea!$F$5)/(LN((Linea!$D$5-Linea!$H$5)/(Linea!$F$5-Linea!$H$5))))/49.8329)^Blad1!$H$12</f>
        <v>2511.5990343776025</v>
      </c>
      <c r="F27" s="45">
        <f>($C27/1000)*Blad1!$I$12*(((Linea!$D$5-Linea!$F$5)/(LN((Linea!$D$5-Linea!$H$5)/(Linea!$F$5-Linea!$H$5))))/49.8329)^Blad1!$J$12</f>
        <v>3286.3987356067951</v>
      </c>
      <c r="G27" s="67"/>
      <c r="H27" s="67"/>
      <c r="I27" s="67"/>
      <c r="J27" s="67"/>
      <c r="K27" s="67"/>
      <c r="L27" s="67"/>
      <c r="M27" s="67"/>
      <c r="N27" s="75">
        <v>2600</v>
      </c>
      <c r="O27" s="79"/>
      <c r="P27" s="79"/>
      <c r="Q27" s="79"/>
    </row>
    <row r="28" spans="2:17" x14ac:dyDescent="0.25">
      <c r="B28" s="17"/>
      <c r="C28" s="75">
        <v>2800</v>
      </c>
      <c r="D28" s="21">
        <f>($C28/1000)*Blad1!$E$12*(((Linea!$D$5-Linea!$F$5)/(LN((Linea!$D$5-Linea!$H$5)/(Linea!$F$5-Linea!$H$5))))/49.8329)^Blad1!$F$12</f>
        <v>1517.5994116190216</v>
      </c>
      <c r="E28" s="21">
        <f>($C28/1000)*Blad1!$G$12*(((Linea!$D$5-Linea!$F$5)/(LN((Linea!$D$5-Linea!$H$5)/(Linea!$F$5-Linea!$H$5))))/49.8329)^Blad1!$H$12</f>
        <v>2704.7989600989563</v>
      </c>
      <c r="F28" s="45">
        <f>($C28/1000)*Blad1!$I$12*(((Linea!$D$5-Linea!$F$5)/(LN((Linea!$D$5-Linea!$H$5)/(Linea!$F$5-Linea!$H$5))))/49.8329)^Blad1!$J$12</f>
        <v>3539.1986383457793</v>
      </c>
      <c r="G28" s="67"/>
      <c r="H28" s="67"/>
      <c r="I28" s="67"/>
      <c r="J28" s="67"/>
      <c r="K28" s="67"/>
      <c r="L28" s="67"/>
      <c r="M28" s="67"/>
      <c r="N28" s="75">
        <v>2800</v>
      </c>
      <c r="O28" s="79">
        <f>Blad1!AB22*(((Linea!$D$5-Linea!$F$5)/(LN((Linea!$D$5-Linea!$H$5)/(Linea!$F$5-Linea!$H$5))))/49.8329)^Blad1!$AC$33</f>
        <v>2733.9992618486776</v>
      </c>
      <c r="P28" s="79">
        <f>Blad1!AD22*(((Linea!$D$5-Linea!$F$5)/(LN((Linea!$D$5-Linea!$H$5)/(Linea!$F$5-Linea!$H$5))))/49.8329)^Blad1!$AE$33</f>
        <v>4551.9987710077467</v>
      </c>
      <c r="Q28" s="79">
        <f>Blad1!AF22*(((Linea!$D$5-Linea!$F$5)/(LN((Linea!$D$5-Linea!$H$5)/(Linea!$F$5-Linea!$H$5))))/49.8329)^Blad1!$AG$33</f>
        <v>5789.9984367607331</v>
      </c>
    </row>
    <row r="29" spans="2:17" s="13" customFormat="1" x14ac:dyDescent="0.25">
      <c r="B29" s="17"/>
      <c r="C29" s="69"/>
      <c r="D29" s="69"/>
      <c r="E29" s="69"/>
      <c r="F29" s="69"/>
      <c r="G29" s="67"/>
      <c r="H29" s="67"/>
      <c r="I29" s="67"/>
      <c r="J29" s="67"/>
      <c r="K29" s="67"/>
      <c r="L29" s="67"/>
      <c r="M29" s="67"/>
      <c r="N29" s="67"/>
      <c r="O29" s="67"/>
    </row>
    <row r="30" spans="2:17" ht="15.6" x14ac:dyDescent="0.3">
      <c r="B30" s="17"/>
      <c r="C30" s="68" t="s">
        <v>39</v>
      </c>
      <c r="D30" s="69"/>
      <c r="E30" s="69"/>
      <c r="F30" s="69"/>
      <c r="G30" s="67"/>
      <c r="H30" s="76" t="s">
        <v>38</v>
      </c>
      <c r="I30" s="67"/>
      <c r="J30" s="77"/>
      <c r="K30" s="67"/>
      <c r="L30" s="67"/>
      <c r="M30" s="67"/>
      <c r="N30" s="76" t="s">
        <v>49</v>
      </c>
      <c r="O30" s="67"/>
    </row>
    <row r="31" spans="2:17" s="13" customFormat="1" x14ac:dyDescent="0.25">
      <c r="B31" s="1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7" ht="21" x14ac:dyDescent="0.4">
      <c r="B32" s="17"/>
      <c r="C32" s="109" t="s">
        <v>23</v>
      </c>
      <c r="D32" s="110"/>
      <c r="E32" s="110"/>
      <c r="F32" s="111"/>
      <c r="G32" s="67"/>
      <c r="H32" s="109" t="s">
        <v>23</v>
      </c>
      <c r="I32" s="110"/>
      <c r="J32" s="110"/>
      <c r="K32" s="110"/>
      <c r="L32" s="111"/>
      <c r="M32" s="67"/>
      <c r="N32" s="98" t="s">
        <v>23</v>
      </c>
      <c r="O32" s="99"/>
      <c r="P32" s="99"/>
      <c r="Q32" s="100"/>
    </row>
    <row r="33" spans="2:17" x14ac:dyDescent="0.25">
      <c r="B33" s="17"/>
      <c r="C33" s="71"/>
      <c r="D33" s="132" t="s">
        <v>12</v>
      </c>
      <c r="E33" s="132"/>
      <c r="F33" s="133"/>
      <c r="G33" s="67"/>
      <c r="H33" s="71"/>
      <c r="I33" s="105" t="s">
        <v>12</v>
      </c>
      <c r="J33" s="106"/>
      <c r="K33" s="106"/>
      <c r="L33" s="104"/>
      <c r="M33" s="67"/>
      <c r="N33" s="90"/>
      <c r="O33" s="94"/>
      <c r="P33" s="94"/>
      <c r="Q33" s="95"/>
    </row>
    <row r="34" spans="2:17" x14ac:dyDescent="0.25">
      <c r="C34" s="71"/>
      <c r="D34" s="130" t="s">
        <v>13</v>
      </c>
      <c r="E34" s="130"/>
      <c r="F34" s="131"/>
      <c r="G34" s="67"/>
      <c r="H34" s="71"/>
      <c r="I34" s="101" t="s">
        <v>13</v>
      </c>
      <c r="J34" s="107"/>
      <c r="K34" s="107"/>
      <c r="L34" s="108"/>
      <c r="M34" s="67"/>
      <c r="N34" s="90"/>
      <c r="O34" s="96"/>
      <c r="P34" s="96"/>
      <c r="Q34" s="97"/>
    </row>
    <row r="35" spans="2:17" s="13" customFormat="1" x14ac:dyDescent="0.25">
      <c r="B35" s="17"/>
      <c r="C35" s="78" t="s">
        <v>8</v>
      </c>
      <c r="D35" s="73">
        <v>118</v>
      </c>
      <c r="E35" s="73">
        <v>168</v>
      </c>
      <c r="F35" s="74">
        <v>218</v>
      </c>
      <c r="G35" s="67"/>
      <c r="H35" s="78" t="s">
        <v>8</v>
      </c>
      <c r="I35" s="72">
        <v>85</v>
      </c>
      <c r="J35" s="73" t="s">
        <v>36</v>
      </c>
      <c r="K35" s="73" t="s">
        <v>35</v>
      </c>
      <c r="L35" s="74" t="s">
        <v>37</v>
      </c>
      <c r="M35" s="67"/>
      <c r="N35" s="91" t="s">
        <v>8</v>
      </c>
      <c r="O35" s="92" t="s">
        <v>36</v>
      </c>
      <c r="P35" s="92" t="s">
        <v>35</v>
      </c>
      <c r="Q35" s="93" t="s">
        <v>37</v>
      </c>
    </row>
    <row r="36" spans="2:17" s="13" customFormat="1" x14ac:dyDescent="0.25">
      <c r="B36" s="17"/>
      <c r="C36" s="75">
        <v>500</v>
      </c>
      <c r="D36" s="55">
        <f>($C36/1000)*Blad1!$E$33*(((Linea!$D$5-Linea!$F$5)/(LN((Linea!$D$5-Linea!$H$5)/(Linea!$F$5-Linea!$H$5))))/49.8329)^Blad1!$F$33</f>
        <v>392.999849435768</v>
      </c>
      <c r="E36" s="55">
        <f>($C36/1000)*Blad1!$G$33*(((Linea!$D$5-Linea!$F$5)/(LN((Linea!$D$5-Linea!$H$5)/(Linea!$F$5-Linea!$H$5))))/49.8329)^Blad1!$H$33</f>
        <v>672.99974597930247</v>
      </c>
      <c r="F36" s="56">
        <f>($C36/1000)*Blad1!$I$33*(((Linea!$D$5-Linea!$F$5)/(LN((Linea!$D$5-Linea!$H$5)/(Linea!$F$5-Linea!$H$5))))/49.8329)^Blad1!$J$33</f>
        <v>878.99966798824676</v>
      </c>
      <c r="G36" s="67"/>
      <c r="H36" s="75">
        <v>500</v>
      </c>
      <c r="I36" s="79">
        <f>($C36/1000)*Blad1!$C$33*(((Linea!$D$5-Linea!$F$5)/(LN((Linea!$D$5-Linea!$H$5)/(Linea!$F$5-Linea!$H$5))))/49.8329)^Blad1!$D$33</f>
        <v>0</v>
      </c>
      <c r="J36" s="55">
        <f>($C36/1000)*Blad1!$Q$33*(((Linea!$D$5-Linea!$F$5)/(LN((Linea!$D$5-Linea!$H$5)/(Linea!$F$5-Linea!$H$5))))/49.8329)^Blad1!$R$33</f>
        <v>523.99979344723749</v>
      </c>
      <c r="K36" s="55">
        <f>($C36/1000)*Blad1!$S$33*(((Linea!$D$5-Linea!$F$5)/(LN((Linea!$D$5-Linea!$H$5)/(Linea!$F$5-Linea!$H$5))))/49.8329)^Blad1!$T$33</f>
        <v>732.99971007313206</v>
      </c>
      <c r="L36" s="56">
        <f>($C36/1000)*Blad1!$U$33*(((Linea!$D$5-Linea!$F$5)/(LN((Linea!$D$5-Linea!$H$5)/(Linea!$F$5-Linea!$H$5))))/49.8329)^Blad1!$V$33</f>
        <v>906.99963733202344</v>
      </c>
      <c r="M36" s="67"/>
      <c r="N36" s="75">
        <v>500</v>
      </c>
      <c r="O36" s="87" t="s">
        <v>46</v>
      </c>
      <c r="P36" s="87" t="s">
        <v>46</v>
      </c>
      <c r="Q36" s="88" t="s">
        <v>46</v>
      </c>
    </row>
    <row r="37" spans="2:17" s="13" customFormat="1" x14ac:dyDescent="0.25">
      <c r="B37" s="17"/>
      <c r="C37" s="75">
        <v>600</v>
      </c>
      <c r="D37" s="21">
        <f>($C37/1000)*Blad1!$E$33*(((Linea!$D$5-Linea!$F$5)/(LN((Linea!$D$5-Linea!$H$5)/(Linea!$F$5-Linea!$H$5))))/49.8329)^Blad1!$F$33</f>
        <v>471.59981932292158</v>
      </c>
      <c r="E37" s="21">
        <f>($C37/1000)*Blad1!$G$33*(((Linea!$D$5-Linea!$F$5)/(LN((Linea!$D$5-Linea!$H$5)/(Linea!$F$5-Linea!$H$5))))/49.8329)^Blad1!$H$33</f>
        <v>807.59969517516299</v>
      </c>
      <c r="F37" s="45">
        <f>($C37/1000)*Blad1!$I$33*(((Linea!$D$5-Linea!$F$5)/(LN((Linea!$D$5-Linea!$H$5)/(Linea!$F$5-Linea!$H$5))))/49.8329)^Blad1!$J$33</f>
        <v>1054.7996015858962</v>
      </c>
      <c r="G37" s="67"/>
      <c r="H37" s="75">
        <v>600</v>
      </c>
      <c r="I37" s="79">
        <f>($C37/1000)*Blad1!$C$33*(((Linea!$D$5-Linea!$F$5)/(LN((Linea!$D$5-Linea!$H$5)/(Linea!$F$5-Linea!$H$5))))/49.8329)^Blad1!$D$33</f>
        <v>0</v>
      </c>
      <c r="J37" s="55">
        <f>($C37/1000)*Blad1!$Q$33*(((Linea!$D$5-Linea!$F$5)/(LN((Linea!$D$5-Linea!$H$5)/(Linea!$F$5-Linea!$H$5))))/49.8329)^Blad1!$R$33</f>
        <v>628.79975213668502</v>
      </c>
      <c r="K37" s="55">
        <f>($C37/1000)*Blad1!$S$33*(((Linea!$D$5-Linea!$F$5)/(LN((Linea!$D$5-Linea!$H$5)/(Linea!$F$5-Linea!$H$5))))/49.8329)^Blad1!$T$33</f>
        <v>879.5996520877585</v>
      </c>
      <c r="L37" s="56">
        <f>($C37/1000)*Blad1!$U$33*(((Linea!$D$5-Linea!$F$5)/(LN((Linea!$D$5-Linea!$H$5)/(Linea!$F$5-Linea!$H$5))))/49.8329)^Blad1!$V$33</f>
        <v>1088.3995647984279</v>
      </c>
      <c r="M37" s="67"/>
      <c r="N37" s="75">
        <v>600</v>
      </c>
      <c r="O37" s="79">
        <f>Blad1!AB29*(((Linea!$D$5-Linea!$F$5)/(LN((Linea!$D$5-Linea!$H$5)/(Linea!$F$5-Linea!$H$5))))/49.8329)^Blad1!$AC$33</f>
        <v>1017.999725150678</v>
      </c>
      <c r="P37" s="79">
        <f>Blad1!AD29*(((Linea!$D$5-Linea!$F$5)/(LN((Linea!$D$5-Linea!$H$5)/(Linea!$F$5-Linea!$H$5))))/49.8329)^Blad1!$AE$33</f>
        <v>1435.9996122950627</v>
      </c>
      <c r="Q37" s="79">
        <f>Blad1!AF29*(((Linea!$D$5-Linea!$F$5)/(LN((Linea!$D$5-Linea!$H$5)/(Linea!$F$5-Linea!$H$5))))/49.8329)^Blad1!$AG$33</f>
        <v>1747.9995280583353</v>
      </c>
    </row>
    <row r="38" spans="2:17" s="13" customFormat="1" x14ac:dyDescent="0.25">
      <c r="B38" s="17"/>
      <c r="C38" s="75">
        <v>700</v>
      </c>
      <c r="D38" s="21">
        <f>($C38/1000)*Blad1!$E$33*(((Linea!$D$5-Linea!$F$5)/(LN((Linea!$D$5-Linea!$H$5)/(Linea!$F$5-Linea!$H$5))))/49.8329)^Blad1!$F$33</f>
        <v>550.19978921007521</v>
      </c>
      <c r="E38" s="21">
        <f>($C38/1000)*Blad1!$G$33*(((Linea!$D$5-Linea!$F$5)/(LN((Linea!$D$5-Linea!$H$5)/(Linea!$F$5-Linea!$H$5))))/49.8329)^Blad1!$H$33</f>
        <v>942.1996443710234</v>
      </c>
      <c r="F38" s="45">
        <f>($C38/1000)*Blad1!$I$33*(((Linea!$D$5-Linea!$F$5)/(LN((Linea!$D$5-Linea!$H$5)/(Linea!$F$5-Linea!$H$5))))/49.8329)^Blad1!$J$33</f>
        <v>1230.5995351835454</v>
      </c>
      <c r="G38" s="67"/>
      <c r="H38" s="75">
        <v>700</v>
      </c>
      <c r="I38" s="79">
        <f>($C38/1000)*Blad1!$C$33*(((Linea!$D$5-Linea!$F$5)/(LN((Linea!$D$5-Linea!$H$5)/(Linea!$F$5-Linea!$H$5))))/49.8329)^Blad1!$D$33</f>
        <v>0</v>
      </c>
      <c r="J38" s="55">
        <f>($C38/1000)*Blad1!$Q$33*(((Linea!$D$5-Linea!$F$5)/(LN((Linea!$D$5-Linea!$H$5)/(Linea!$F$5-Linea!$H$5))))/49.8329)^Blad1!$R$33</f>
        <v>733.59971082613242</v>
      </c>
      <c r="K38" s="55">
        <f>($C38/1000)*Blad1!$S$33*(((Linea!$D$5-Linea!$F$5)/(LN((Linea!$D$5-Linea!$H$5)/(Linea!$F$5-Linea!$H$5))))/49.8329)^Blad1!$T$33</f>
        <v>1026.1995941023849</v>
      </c>
      <c r="L38" s="56">
        <f>($C38/1000)*Blad1!$U$33*(((Linea!$D$5-Linea!$F$5)/(LN((Linea!$D$5-Linea!$H$5)/(Linea!$F$5-Linea!$H$5))))/49.8329)^Blad1!$V$33</f>
        <v>1269.7994922648327</v>
      </c>
      <c r="M38" s="67"/>
      <c r="N38" s="75">
        <v>700</v>
      </c>
      <c r="O38" s="79">
        <f>Blad1!AB30*(((Linea!$D$5-Linea!$F$5)/(LN((Linea!$D$5-Linea!$H$5)/(Linea!$F$5-Linea!$H$5))))/49.8329)^Blad1!$AC$33</f>
        <v>1136.9996930219263</v>
      </c>
      <c r="P38" s="79">
        <f>Blad1!AD30*(((Linea!$D$5-Linea!$F$5)/(LN((Linea!$D$5-Linea!$H$5)/(Linea!$F$5-Linea!$H$5))))/49.8329)^Blad1!$AE$33</f>
        <v>1594.9995693667304</v>
      </c>
      <c r="Q38" s="79">
        <f>Blad1!AF30*(((Linea!$D$5-Linea!$F$5)/(LN((Linea!$D$5-Linea!$H$5)/(Linea!$F$5-Linea!$H$5))))/49.8329)^Blad1!$AG$33</f>
        <v>1959.9994708205588</v>
      </c>
    </row>
    <row r="39" spans="2:17" s="13" customFormat="1" x14ac:dyDescent="0.25">
      <c r="B39" s="17"/>
      <c r="C39" s="75">
        <v>800</v>
      </c>
      <c r="D39" s="21">
        <f>($C39/1000)*Blad1!$E$33*(((Linea!$D$5-Linea!$F$5)/(LN((Linea!$D$5-Linea!$H$5)/(Linea!$F$5-Linea!$H$5))))/49.8329)^Blad1!$F$33</f>
        <v>628.79975909722896</v>
      </c>
      <c r="E39" s="21">
        <f>($C39/1000)*Blad1!$G$33*(((Linea!$D$5-Linea!$F$5)/(LN((Linea!$D$5-Linea!$H$5)/(Linea!$F$5-Linea!$H$5))))/49.8329)^Blad1!$H$33</f>
        <v>1076.7995935668839</v>
      </c>
      <c r="F39" s="45">
        <f>($C39/1000)*Blad1!$I$33*(((Linea!$D$5-Linea!$F$5)/(LN((Linea!$D$5-Linea!$H$5)/(Linea!$F$5-Linea!$H$5))))/49.8329)^Blad1!$J$33</f>
        <v>1406.3994687811949</v>
      </c>
      <c r="G39" s="67"/>
      <c r="H39" s="75">
        <v>800</v>
      </c>
      <c r="I39" s="79">
        <f>($C39/1000)*Blad1!$C$33*(((Linea!$D$5-Linea!$F$5)/(LN((Linea!$D$5-Linea!$H$5)/(Linea!$F$5-Linea!$H$5))))/49.8329)^Blad1!$D$33</f>
        <v>0</v>
      </c>
      <c r="J39" s="55">
        <f>($C39/1000)*Blad1!$Q$33*(((Linea!$D$5-Linea!$F$5)/(LN((Linea!$D$5-Linea!$H$5)/(Linea!$F$5-Linea!$H$5))))/49.8329)^Blad1!$R$33</f>
        <v>838.39966951558006</v>
      </c>
      <c r="K39" s="55">
        <f>($C39/1000)*Blad1!$S$33*(((Linea!$D$5-Linea!$F$5)/(LN((Linea!$D$5-Linea!$H$5)/(Linea!$F$5-Linea!$H$5))))/49.8329)^Blad1!$T$33</f>
        <v>1172.7995361170113</v>
      </c>
      <c r="L39" s="56">
        <f>($C39/1000)*Blad1!$U$33*(((Linea!$D$5-Linea!$F$5)/(LN((Linea!$D$5-Linea!$H$5)/(Linea!$F$5-Linea!$H$5))))/49.8329)^Blad1!$V$33</f>
        <v>1451.1994197312374</v>
      </c>
      <c r="M39" s="67"/>
      <c r="N39" s="75">
        <v>800</v>
      </c>
      <c r="O39" s="79">
        <f>Blad1!AB31*(((Linea!$D$5-Linea!$F$5)/(LN((Linea!$D$5-Linea!$H$5)/(Linea!$F$5-Linea!$H$5))))/49.8329)^Blad1!$AC$33</f>
        <v>1256.999660623185</v>
      </c>
      <c r="P39" s="79">
        <f>Blad1!AD31*(((Linea!$D$5-Linea!$F$5)/(LN((Linea!$D$5-Linea!$H$5)/(Linea!$F$5-Linea!$H$5))))/49.8329)^Blad1!$AE$33</f>
        <v>1753.9995264383981</v>
      </c>
      <c r="Q39" s="79">
        <f>Blad1!AF31*(((Linea!$D$5-Linea!$F$5)/(LN((Linea!$D$5-Linea!$H$5)/(Linea!$F$5-Linea!$H$5))))/49.8329)^Blad1!$AG$33</f>
        <v>2170.9994138527722</v>
      </c>
    </row>
    <row r="40" spans="2:17" s="13" customFormat="1" x14ac:dyDescent="0.25">
      <c r="B40" s="17"/>
      <c r="C40" s="75">
        <v>900</v>
      </c>
      <c r="D40" s="21">
        <f>($C40/1000)*Blad1!$E$33*(((Linea!$D$5-Linea!$F$5)/(LN((Linea!$D$5-Linea!$H$5)/(Linea!$F$5-Linea!$H$5))))/49.8329)^Blad1!$F$33</f>
        <v>707.39972898438236</v>
      </c>
      <c r="E40" s="21">
        <f>($C40/1000)*Blad1!$G$33*(((Linea!$D$5-Linea!$F$5)/(LN((Linea!$D$5-Linea!$H$5)/(Linea!$F$5-Linea!$H$5))))/49.8329)^Blad1!$H$33</f>
        <v>1211.3995427627447</v>
      </c>
      <c r="F40" s="45">
        <f>($C40/1000)*Blad1!$I$33*(((Linea!$D$5-Linea!$F$5)/(LN((Linea!$D$5-Linea!$H$5)/(Linea!$F$5-Linea!$H$5))))/49.8329)^Blad1!$J$33</f>
        <v>1582.1994023788443</v>
      </c>
      <c r="G40" s="67"/>
      <c r="H40" s="75">
        <v>900</v>
      </c>
      <c r="I40" s="79">
        <f>($C40/1000)*Blad1!$C$33*(((Linea!$D$5-Linea!$F$5)/(LN((Linea!$D$5-Linea!$H$5)/(Linea!$F$5-Linea!$H$5))))/49.8329)^Blad1!$D$33</f>
        <v>0</v>
      </c>
      <c r="J40" s="55">
        <f>($C40/1000)*Blad1!$Q$33*(((Linea!$D$5-Linea!$F$5)/(LN((Linea!$D$5-Linea!$H$5)/(Linea!$F$5-Linea!$H$5))))/49.8329)^Blad1!$R$33</f>
        <v>943.19962820502758</v>
      </c>
      <c r="K40" s="55">
        <f>($C40/1000)*Blad1!$S$33*(((Linea!$D$5-Linea!$F$5)/(LN((Linea!$D$5-Linea!$H$5)/(Linea!$F$5-Linea!$H$5))))/49.8329)^Blad1!$T$33</f>
        <v>1319.3994781316378</v>
      </c>
      <c r="L40" s="56">
        <f>($C40/1000)*Blad1!$U$33*(((Linea!$D$5-Linea!$F$5)/(LN((Linea!$D$5-Linea!$H$5)/(Linea!$F$5-Linea!$H$5))))/49.8329)^Blad1!$V$33</f>
        <v>1632.5993471976424</v>
      </c>
      <c r="M40" s="67"/>
      <c r="N40" s="75">
        <v>900</v>
      </c>
      <c r="O40" s="79">
        <f>Blad1!AB32*(((Linea!$D$5-Linea!$F$5)/(LN((Linea!$D$5-Linea!$H$5)/(Linea!$F$5-Linea!$H$5))))/49.8329)^Blad1!$AC$33</f>
        <v>1675.9995474975799</v>
      </c>
      <c r="P40" s="79">
        <f>Blad1!AD32*(((Linea!$D$5-Linea!$F$5)/(LN((Linea!$D$5-Linea!$H$5)/(Linea!$F$5-Linea!$H$5))))/49.8329)^Blad1!$AE$33</f>
        <v>2393.9993536451111</v>
      </c>
      <c r="Q40" s="79">
        <f>Blad1!AF32*(((Linea!$D$5-Linea!$F$5)/(LN((Linea!$D$5-Linea!$H$5)/(Linea!$F$5-Linea!$H$5))))/49.8329)^Blad1!$AG$33</f>
        <v>2862.9992270200305</v>
      </c>
    </row>
    <row r="41" spans="2:17" s="13" customFormat="1" x14ac:dyDescent="0.25">
      <c r="B41" s="17"/>
      <c r="C41" s="75">
        <v>1000</v>
      </c>
      <c r="D41" s="21">
        <f>($C41/1000)*Blad1!$E$33*(((Linea!$D$5-Linea!$F$5)/(LN((Linea!$D$5-Linea!$H$5)/(Linea!$F$5-Linea!$H$5))))/49.8329)^Blad1!$F$33</f>
        <v>785.999698871536</v>
      </c>
      <c r="E41" s="21">
        <f>($C41/1000)*Blad1!$G$33*(((Linea!$D$5-Linea!$F$5)/(LN((Linea!$D$5-Linea!$H$5)/(Linea!$F$5-Linea!$H$5))))/49.8329)^Blad1!$H$33</f>
        <v>1345.9994919586049</v>
      </c>
      <c r="F41" s="45">
        <f>($C41/1000)*Blad1!$I$33*(((Linea!$D$5-Linea!$F$5)/(LN((Linea!$D$5-Linea!$H$5)/(Linea!$F$5-Linea!$H$5))))/49.8329)^Blad1!$J$33</f>
        <v>1757.9993359764935</v>
      </c>
      <c r="G41" s="67"/>
      <c r="H41" s="75">
        <v>1000</v>
      </c>
      <c r="I41" s="79">
        <f>($C41/1000)*Blad1!$C$33*(((Linea!$D$5-Linea!$F$5)/(LN((Linea!$D$5-Linea!$H$5)/(Linea!$F$5-Linea!$H$5))))/49.8329)^Blad1!$D$33</f>
        <v>0</v>
      </c>
      <c r="J41" s="55">
        <f>($C41/1000)*Blad1!$Q$33*(((Linea!$D$5-Linea!$F$5)/(LN((Linea!$D$5-Linea!$H$5)/(Linea!$F$5-Linea!$H$5))))/49.8329)^Blad1!$R$33</f>
        <v>1047.999586894475</v>
      </c>
      <c r="K41" s="55">
        <f>($C41/1000)*Blad1!$S$33*(((Linea!$D$5-Linea!$F$5)/(LN((Linea!$D$5-Linea!$H$5)/(Linea!$F$5-Linea!$H$5))))/49.8329)^Blad1!$T$33</f>
        <v>1465.9994201462641</v>
      </c>
      <c r="L41" s="56">
        <f>($C41/1000)*Blad1!$U$33*(((Linea!$D$5-Linea!$F$5)/(LN((Linea!$D$5-Linea!$H$5)/(Linea!$F$5-Linea!$H$5))))/49.8329)^Blad1!$V$33</f>
        <v>1813.9992746640469</v>
      </c>
      <c r="M41" s="67"/>
      <c r="N41" s="75">
        <v>1000</v>
      </c>
      <c r="O41" s="79">
        <f>Blad1!AB33*(((Linea!$D$5-Linea!$F$5)/(LN((Linea!$D$5-Linea!$H$5)/(Linea!$F$5-Linea!$H$5))))/49.8329)^Blad1!$AC$33</f>
        <v>0</v>
      </c>
      <c r="P41" s="79">
        <f>Blad1!AD33*(((Linea!$D$5-Linea!$F$5)/(LN((Linea!$D$5-Linea!$H$5)/(Linea!$F$5-Linea!$H$5))))/49.8329)^Blad1!$AE$33</f>
        <v>0</v>
      </c>
      <c r="Q41" s="79">
        <f>Blad1!AF33*(((Linea!$D$5-Linea!$F$5)/(LN((Linea!$D$5-Linea!$H$5)/(Linea!$F$5-Linea!$H$5))))/49.8329)^Blad1!$AG$33</f>
        <v>0</v>
      </c>
    </row>
    <row r="42" spans="2:17" s="13" customFormat="1" x14ac:dyDescent="0.25">
      <c r="B42" s="17"/>
      <c r="C42" s="75">
        <v>1100</v>
      </c>
      <c r="D42" s="21">
        <f>($C42/1000)*Blad1!$E$33*(((Linea!$D$5-Linea!$F$5)/(LN((Linea!$D$5-Linea!$H$5)/(Linea!$F$5-Linea!$H$5))))/49.8329)^Blad1!$F$33</f>
        <v>864.59966875868963</v>
      </c>
      <c r="E42" s="21">
        <f>($C42/1000)*Blad1!$G$33*(((Linea!$D$5-Linea!$F$5)/(LN((Linea!$D$5-Linea!$H$5)/(Linea!$F$5-Linea!$H$5))))/49.8329)^Blad1!$H$33</f>
        <v>1480.5994411544657</v>
      </c>
      <c r="F42" s="45">
        <f>($C42/1000)*Blad1!$I$33*(((Linea!$D$5-Linea!$F$5)/(LN((Linea!$D$5-Linea!$H$5)/(Linea!$F$5-Linea!$H$5))))/49.8329)^Blad1!$J$33</f>
        <v>1933.7992695741432</v>
      </c>
      <c r="G42" s="67"/>
      <c r="H42" s="75">
        <v>1100</v>
      </c>
      <c r="I42" s="79">
        <f>($C42/1000)*Blad1!$C$33*(((Linea!$D$5-Linea!$F$5)/(LN((Linea!$D$5-Linea!$H$5)/(Linea!$F$5-Linea!$H$5))))/49.8329)^Blad1!$D$33</f>
        <v>0</v>
      </c>
      <c r="J42" s="55">
        <f>($C42/1000)*Blad1!$Q$33*(((Linea!$D$5-Linea!$F$5)/(LN((Linea!$D$5-Linea!$H$5)/(Linea!$F$5-Linea!$H$5))))/49.8329)^Blad1!$R$33</f>
        <v>1152.7995455839227</v>
      </c>
      <c r="K42" s="55">
        <f>($C42/1000)*Blad1!$S$33*(((Linea!$D$5-Linea!$F$5)/(LN((Linea!$D$5-Linea!$H$5)/(Linea!$F$5-Linea!$H$5))))/49.8329)^Blad1!$T$33</f>
        <v>1612.5993621608907</v>
      </c>
      <c r="L42" s="56">
        <f>($C42/1000)*Blad1!$U$33*(((Linea!$D$5-Linea!$F$5)/(LN((Linea!$D$5-Linea!$H$5)/(Linea!$F$5-Linea!$H$5))))/49.8329)^Blad1!$V$33</f>
        <v>1995.3992021304516</v>
      </c>
      <c r="M42" s="67"/>
      <c r="N42" s="75">
        <v>1100</v>
      </c>
      <c r="O42" s="79">
        <f>Blad1!AB34*(((Linea!$D$5-Linea!$F$5)/(LN((Linea!$D$5-Linea!$H$5)/(Linea!$F$5-Linea!$H$5))))/49.8329)^Blad1!$AC$33</f>
        <v>1915.9994827000974</v>
      </c>
      <c r="P42" s="79">
        <f>Blad1!AD34*(((Linea!$D$5-Linea!$F$5)/(LN((Linea!$D$5-Linea!$H$5)/(Linea!$F$5-Linea!$H$5))))/49.8329)^Blad1!$AE$33</f>
        <v>2711.999267788447</v>
      </c>
      <c r="Q42" s="79">
        <f>Blad1!AF34*(((Linea!$D$5-Linea!$F$5)/(LN((Linea!$D$5-Linea!$H$5)/(Linea!$F$5-Linea!$H$5))))/49.8329)^Blad1!$AG$33</f>
        <v>3284.9991130844573</v>
      </c>
    </row>
    <row r="43" spans="2:17" s="13" customFormat="1" x14ac:dyDescent="0.25">
      <c r="B43" s="17"/>
      <c r="C43" s="75">
        <v>1200</v>
      </c>
      <c r="D43" s="21">
        <f>($C43/1000)*Blad1!$E$33*(((Linea!$D$5-Linea!$F$5)/(LN((Linea!$D$5-Linea!$H$5)/(Linea!$F$5-Linea!$H$5))))/49.8329)^Blad1!$F$33</f>
        <v>943.19963864584315</v>
      </c>
      <c r="E43" s="21">
        <f>($C43/1000)*Blad1!$G$33*(((Linea!$D$5-Linea!$F$5)/(LN((Linea!$D$5-Linea!$H$5)/(Linea!$F$5-Linea!$H$5))))/49.8329)^Blad1!$H$33</f>
        <v>1615.199390350326</v>
      </c>
      <c r="F43" s="45">
        <f>($C43/1000)*Blad1!$I$33*(((Linea!$D$5-Linea!$F$5)/(LN((Linea!$D$5-Linea!$H$5)/(Linea!$F$5-Linea!$H$5))))/49.8329)^Blad1!$J$33</f>
        <v>2109.5992031717924</v>
      </c>
      <c r="G43" s="67"/>
      <c r="H43" s="75">
        <v>1200</v>
      </c>
      <c r="I43" s="79">
        <f>($C43/1000)*Blad1!$C$33*(((Linea!$D$5-Linea!$F$5)/(LN((Linea!$D$5-Linea!$H$5)/(Linea!$F$5-Linea!$H$5))))/49.8329)^Blad1!$D$33</f>
        <v>0</v>
      </c>
      <c r="J43" s="55">
        <f>($C43/1000)*Blad1!$Q$33*(((Linea!$D$5-Linea!$F$5)/(LN((Linea!$D$5-Linea!$H$5)/(Linea!$F$5-Linea!$H$5))))/49.8329)^Blad1!$R$33</f>
        <v>1257.59950427337</v>
      </c>
      <c r="K43" s="55">
        <f>($C43/1000)*Blad1!$S$33*(((Linea!$D$5-Linea!$F$5)/(LN((Linea!$D$5-Linea!$H$5)/(Linea!$F$5-Linea!$H$5))))/49.8329)^Blad1!$T$33</f>
        <v>1759.199304175517</v>
      </c>
      <c r="L43" s="56">
        <f>($C43/1000)*Blad1!$U$33*(((Linea!$D$5-Linea!$F$5)/(LN((Linea!$D$5-Linea!$H$5)/(Linea!$F$5-Linea!$H$5))))/49.8329)^Blad1!$V$33</f>
        <v>2176.7991295968559</v>
      </c>
      <c r="M43" s="67"/>
      <c r="N43" s="75">
        <v>1200</v>
      </c>
      <c r="O43" s="79">
        <f>Blad1!AB35*(((Linea!$D$5-Linea!$F$5)/(LN((Linea!$D$5-Linea!$H$5)/(Linea!$F$5-Linea!$H$5))))/49.8329)^Blad1!$AC$33</f>
        <v>2034.9994505713457</v>
      </c>
      <c r="P43" s="79">
        <f>Blad1!AD35*(((Linea!$D$5-Linea!$F$5)/(LN((Linea!$D$5-Linea!$H$5)/(Linea!$F$5-Linea!$H$5))))/49.8329)^Blad1!$AE$33</f>
        <v>2871.9992245901253</v>
      </c>
      <c r="Q43" s="79">
        <f>Blad1!AF35*(((Linea!$D$5-Linea!$F$5)/(LN((Linea!$D$5-Linea!$H$5)/(Linea!$F$5-Linea!$H$5))))/49.8329)^Blad1!$AG$33</f>
        <v>3496.9990558466811</v>
      </c>
    </row>
    <row r="44" spans="2:17" s="13" customFormat="1" x14ac:dyDescent="0.25">
      <c r="B44" s="17"/>
      <c r="C44" s="75">
        <v>1400</v>
      </c>
      <c r="D44" s="21">
        <f>($C44/1000)*Blad1!$E$33*(((Linea!$D$5-Linea!$F$5)/(LN((Linea!$D$5-Linea!$H$5)/(Linea!$F$5-Linea!$H$5))))/49.8329)^Blad1!$F$33</f>
        <v>1100.3995784201504</v>
      </c>
      <c r="E44" s="21">
        <f>($C44/1000)*Blad1!$G$33*(((Linea!$D$5-Linea!$F$5)/(LN((Linea!$D$5-Linea!$H$5)/(Linea!$F$5-Linea!$H$5))))/49.8329)^Blad1!$H$33</f>
        <v>1884.3992887420468</v>
      </c>
      <c r="F44" s="45">
        <f>($C44/1000)*Blad1!$I$33*(((Linea!$D$5-Linea!$F$5)/(LN((Linea!$D$5-Linea!$H$5)/(Linea!$F$5-Linea!$H$5))))/49.8329)^Blad1!$J$33</f>
        <v>2461.1990703670908</v>
      </c>
      <c r="G44" s="67"/>
      <c r="H44" s="75">
        <v>1400</v>
      </c>
      <c r="I44" s="79">
        <f>($C44/1000)*Blad1!$C$33*(((Linea!$D$5-Linea!$F$5)/(LN((Linea!$D$5-Linea!$H$5)/(Linea!$F$5-Linea!$H$5))))/49.8329)^Blad1!$D$33</f>
        <v>0</v>
      </c>
      <c r="J44" s="55">
        <f>($C44/1000)*Blad1!$Q$33*(((Linea!$D$5-Linea!$F$5)/(LN((Linea!$D$5-Linea!$H$5)/(Linea!$F$5-Linea!$H$5))))/49.8329)^Blad1!$R$33</f>
        <v>1467.1994216522648</v>
      </c>
      <c r="K44" s="55">
        <f>($C44/1000)*Blad1!$S$33*(((Linea!$D$5-Linea!$F$5)/(LN((Linea!$D$5-Linea!$H$5)/(Linea!$F$5-Linea!$H$5))))/49.8329)^Blad1!$T$33</f>
        <v>2052.3991882047699</v>
      </c>
      <c r="L44" s="56">
        <f>($C44/1000)*Blad1!$U$33*(((Linea!$D$5-Linea!$F$5)/(LN((Linea!$D$5-Linea!$H$5)/(Linea!$F$5-Linea!$H$5))))/49.8329)^Blad1!$V$33</f>
        <v>2539.5989845296654</v>
      </c>
      <c r="M44" s="67"/>
      <c r="N44" s="75">
        <v>1400</v>
      </c>
      <c r="O44" s="79">
        <f>Blad1!AB36*(((Linea!$D$5-Linea!$F$5)/(LN((Linea!$D$5-Linea!$H$5)/(Linea!$F$5-Linea!$H$5))))/49.8329)^Blad1!$AC$33</f>
        <v>2273.9993860438526</v>
      </c>
      <c r="P44" s="79">
        <f>Blad1!AD36*(((Linea!$D$5-Linea!$F$5)/(LN((Linea!$D$5-Linea!$H$5)/(Linea!$F$5-Linea!$H$5))))/49.8329)^Blad1!$AE$33</f>
        <v>3189.9991387334608</v>
      </c>
      <c r="Q44" s="79">
        <f>Blad1!AF36*(((Linea!$D$5-Linea!$F$5)/(LN((Linea!$D$5-Linea!$H$5)/(Linea!$F$5-Linea!$H$5))))/49.8329)^Blad1!$AG$33</f>
        <v>3919.9989416411177</v>
      </c>
    </row>
    <row r="45" spans="2:17" s="13" customFormat="1" x14ac:dyDescent="0.25">
      <c r="B45" s="17"/>
      <c r="C45" s="75">
        <v>1600</v>
      </c>
      <c r="D45" s="21">
        <f>($C45/1000)*Blad1!$E$33*(((Linea!$D$5-Linea!$F$5)/(LN((Linea!$D$5-Linea!$H$5)/(Linea!$F$5-Linea!$H$5))))/49.8329)^Blad1!$F$33</f>
        <v>1257.5995181944579</v>
      </c>
      <c r="E45" s="21">
        <f>($C45/1000)*Blad1!$G$33*(((Linea!$D$5-Linea!$F$5)/(LN((Linea!$D$5-Linea!$H$5)/(Linea!$F$5-Linea!$H$5))))/49.8329)^Blad1!$H$33</f>
        <v>2153.5991871337678</v>
      </c>
      <c r="F45" s="45">
        <f>($C45/1000)*Blad1!$I$33*(((Linea!$D$5-Linea!$F$5)/(LN((Linea!$D$5-Linea!$H$5)/(Linea!$F$5-Linea!$H$5))))/49.8329)^Blad1!$J$33</f>
        <v>2812.7989375623897</v>
      </c>
      <c r="G45" s="67"/>
      <c r="H45" s="75">
        <v>1600</v>
      </c>
      <c r="I45" s="79">
        <f>($C45/1000)*Blad1!$C$33*(((Linea!$D$5-Linea!$F$5)/(LN((Linea!$D$5-Linea!$H$5)/(Linea!$F$5-Linea!$H$5))))/49.8329)^Blad1!$D$33</f>
        <v>0</v>
      </c>
      <c r="J45" s="55">
        <f>($C45/1000)*Blad1!$Q$33*(((Linea!$D$5-Linea!$F$5)/(LN((Linea!$D$5-Linea!$H$5)/(Linea!$F$5-Linea!$H$5))))/49.8329)^Blad1!$R$33</f>
        <v>1676.7993390311601</v>
      </c>
      <c r="K45" s="55">
        <f>($C45/1000)*Blad1!$S$33*(((Linea!$D$5-Linea!$F$5)/(LN((Linea!$D$5-Linea!$H$5)/(Linea!$F$5-Linea!$H$5))))/49.8329)^Blad1!$T$33</f>
        <v>2345.5990722340225</v>
      </c>
      <c r="L45" s="56">
        <f>($C45/1000)*Blad1!$U$33*(((Linea!$D$5-Linea!$F$5)/(LN((Linea!$D$5-Linea!$H$5)/(Linea!$F$5-Linea!$H$5))))/49.8329)^Blad1!$V$33</f>
        <v>2902.3988394624748</v>
      </c>
      <c r="M45" s="67"/>
      <c r="N45" s="75">
        <v>1600</v>
      </c>
      <c r="O45" s="79">
        <f>Blad1!AB37*(((Linea!$D$5-Linea!$F$5)/(LN((Linea!$D$5-Linea!$H$5)/(Linea!$F$5-Linea!$H$5))))/49.8329)^Blad1!$AC$33</f>
        <v>3113.9991592526635</v>
      </c>
      <c r="P45" s="79">
        <f>Blad1!AD37*(((Linea!$D$5-Linea!$F$5)/(LN((Linea!$D$5-Linea!$H$5)/(Linea!$F$5-Linea!$H$5))))/49.8329)^Blad1!$AE$33</f>
        <v>4468.9987934168767</v>
      </c>
      <c r="Q45" s="79">
        <f>Blad1!AF37*(((Linea!$D$5-Linea!$F$5)/(LN((Linea!$D$5-Linea!$H$5)/(Linea!$F$5-Linea!$H$5))))/49.8329)^Blad1!$AG$33</f>
        <v>5301.9985685156144</v>
      </c>
    </row>
    <row r="46" spans="2:17" s="13" customFormat="1" x14ac:dyDescent="0.25">
      <c r="B46" s="17"/>
      <c r="C46" s="75">
        <v>1800</v>
      </c>
      <c r="D46" s="21">
        <f>($C46/1000)*Blad1!$E$33*(((Linea!$D$5-Linea!$F$5)/(LN((Linea!$D$5-Linea!$H$5)/(Linea!$F$5-Linea!$H$5))))/49.8329)^Blad1!$F$33</f>
        <v>1414.7994579687647</v>
      </c>
      <c r="E46" s="21">
        <f>($C46/1000)*Blad1!$G$33*(((Linea!$D$5-Linea!$F$5)/(LN((Linea!$D$5-Linea!$H$5)/(Linea!$F$5-Linea!$H$5))))/49.8329)^Blad1!$H$33</f>
        <v>2422.7990855254893</v>
      </c>
      <c r="F46" s="45">
        <f>($C46/1000)*Blad1!$I$33*(((Linea!$D$5-Linea!$F$5)/(LN((Linea!$D$5-Linea!$H$5)/(Linea!$F$5-Linea!$H$5))))/49.8329)^Blad1!$J$33</f>
        <v>3164.3988047576886</v>
      </c>
      <c r="G46" s="67"/>
      <c r="H46" s="75">
        <v>1800</v>
      </c>
      <c r="I46" s="79">
        <f>($C46/1000)*Blad1!$C$33*(((Linea!$D$5-Linea!$F$5)/(LN((Linea!$D$5-Linea!$H$5)/(Linea!$F$5-Linea!$H$5))))/49.8329)^Blad1!$D$33</f>
        <v>0</v>
      </c>
      <c r="J46" s="55">
        <f>($C46/1000)*Blad1!$Q$33*(((Linea!$D$5-Linea!$F$5)/(LN((Linea!$D$5-Linea!$H$5)/(Linea!$F$5-Linea!$H$5))))/49.8329)^Blad1!$R$33</f>
        <v>1886.3992564100552</v>
      </c>
      <c r="K46" s="55">
        <f>($C46/1000)*Blad1!$S$33*(((Linea!$D$5-Linea!$F$5)/(LN((Linea!$D$5-Linea!$H$5)/(Linea!$F$5-Linea!$H$5))))/49.8329)^Blad1!$T$33</f>
        <v>2638.7989562632756</v>
      </c>
      <c r="L46" s="56">
        <f>($C46/1000)*Blad1!$U$33*(((Linea!$D$5-Linea!$F$5)/(LN((Linea!$D$5-Linea!$H$5)/(Linea!$F$5-Linea!$H$5))))/49.8329)^Blad1!$V$33</f>
        <v>3265.1986943952847</v>
      </c>
      <c r="M46" s="67"/>
      <c r="N46" s="75">
        <v>1800</v>
      </c>
      <c r="O46" s="79">
        <f>Blad1!AB38*(((Linea!$D$5-Linea!$F$5)/(LN((Linea!$D$5-Linea!$H$5)/(Linea!$F$5-Linea!$H$5))))/49.8329)^Blad1!$AC$33</f>
        <v>3352.9990947251704</v>
      </c>
      <c r="P46" s="79">
        <f>Blad1!AD38*(((Linea!$D$5-Linea!$F$5)/(LN((Linea!$D$5-Linea!$H$5)/(Linea!$F$5-Linea!$H$5))))/49.8329)^Blad1!$AE$33</f>
        <v>4786.9987075602121</v>
      </c>
      <c r="Q46" s="79">
        <f>Blad1!AF38*(((Linea!$D$5-Linea!$F$5)/(LN((Linea!$D$5-Linea!$H$5)/(Linea!$F$5-Linea!$H$5))))/49.8329)^Blad1!$AG$33</f>
        <v>5724.9984543100509</v>
      </c>
    </row>
    <row r="47" spans="2:17" s="13" customFormat="1" x14ac:dyDescent="0.25">
      <c r="B47" s="17"/>
      <c r="C47" s="75">
        <v>2000</v>
      </c>
      <c r="D47" s="21">
        <f>($C47/1000)*Blad1!$E$33*(((Linea!$D$5-Linea!$F$5)/(LN((Linea!$D$5-Linea!$H$5)/(Linea!$F$5-Linea!$H$5))))/49.8329)^Blad1!$F$33</f>
        <v>1571.999397743072</v>
      </c>
      <c r="E47" s="21">
        <f>($C47/1000)*Blad1!$G$33*(((Linea!$D$5-Linea!$F$5)/(LN((Linea!$D$5-Linea!$H$5)/(Linea!$F$5-Linea!$H$5))))/49.8329)^Blad1!$H$33</f>
        <v>2691.9989839172099</v>
      </c>
      <c r="F47" s="45">
        <f>($C47/1000)*Blad1!$I$33*(((Linea!$D$5-Linea!$F$5)/(LN((Linea!$D$5-Linea!$H$5)/(Linea!$F$5-Linea!$H$5))))/49.8329)^Blad1!$J$33</f>
        <v>3515.998671952987</v>
      </c>
      <c r="G47" s="67"/>
      <c r="H47" s="75">
        <v>2000</v>
      </c>
      <c r="I47" s="79">
        <f>($C47/1000)*Blad1!$C$33*(((Linea!$D$5-Linea!$F$5)/(LN((Linea!$D$5-Linea!$H$5)/(Linea!$F$5-Linea!$H$5))))/49.8329)^Blad1!$D$33</f>
        <v>0</v>
      </c>
      <c r="J47" s="55">
        <f>($C47/1000)*Blad1!$Q$33*(((Linea!$D$5-Linea!$F$5)/(LN((Linea!$D$5-Linea!$H$5)/(Linea!$F$5-Linea!$H$5))))/49.8329)^Blad1!$R$33</f>
        <v>2095.99917378895</v>
      </c>
      <c r="K47" s="55">
        <f>($C47/1000)*Blad1!$S$33*(((Linea!$D$5-Linea!$F$5)/(LN((Linea!$D$5-Linea!$H$5)/(Linea!$F$5-Linea!$H$5))))/49.8329)^Blad1!$T$33</f>
        <v>2931.9988402925283</v>
      </c>
      <c r="L47" s="56">
        <f>($C47/1000)*Blad1!$U$33*(((Linea!$D$5-Linea!$F$5)/(LN((Linea!$D$5-Linea!$H$5)/(Linea!$F$5-Linea!$H$5))))/49.8329)^Blad1!$V$33</f>
        <v>3627.9985493280938</v>
      </c>
      <c r="M47" s="67"/>
      <c r="N47" s="75">
        <v>2000</v>
      </c>
      <c r="O47" s="79">
        <f>Blad1!AB39*(((Linea!$D$5-Linea!$F$5)/(LN((Linea!$D$5-Linea!$H$5)/(Linea!$F$5-Linea!$H$5))))/49.8329)^Blad1!$AC$33</f>
        <v>3591.9990301976773</v>
      </c>
      <c r="P47" s="79">
        <f>Blad1!AD39*(((Linea!$D$5-Linea!$F$5)/(LN((Linea!$D$5-Linea!$H$5)/(Linea!$F$5-Linea!$H$5))))/49.8329)^Blad1!$AE$33</f>
        <v>5105.9986214335577</v>
      </c>
      <c r="Q47" s="79">
        <f>Blad1!AF39*(((Linea!$D$5-Linea!$F$5)/(LN((Linea!$D$5-Linea!$H$5)/(Linea!$F$5-Linea!$H$5))))/49.8329)^Blad1!$AG$33</f>
        <v>6147.9983401044883</v>
      </c>
    </row>
    <row r="48" spans="2:17" s="13" customFormat="1" x14ac:dyDescent="0.25">
      <c r="B48" s="17"/>
      <c r="C48" s="75">
        <v>2200</v>
      </c>
      <c r="D48" s="21">
        <f>($C48/1000)*Blad1!$E$33*(((Linea!$D$5-Linea!$F$5)/(LN((Linea!$D$5-Linea!$H$5)/(Linea!$F$5-Linea!$H$5))))/49.8329)^Blad1!$F$33</f>
        <v>1729.1993375173793</v>
      </c>
      <c r="E48" s="21">
        <f>($C48/1000)*Blad1!$G$33*(((Linea!$D$5-Linea!$F$5)/(LN((Linea!$D$5-Linea!$H$5)/(Linea!$F$5-Linea!$H$5))))/49.8329)^Blad1!$H$33</f>
        <v>2961.1988823089314</v>
      </c>
      <c r="F48" s="45">
        <f>($C48/1000)*Blad1!$I$33*(((Linea!$D$5-Linea!$F$5)/(LN((Linea!$D$5-Linea!$H$5)/(Linea!$F$5-Linea!$H$5))))/49.8329)^Blad1!$J$33</f>
        <v>3867.5985391482864</v>
      </c>
      <c r="G48" s="67"/>
      <c r="H48" s="75">
        <v>2200</v>
      </c>
      <c r="I48" s="79"/>
      <c r="J48" s="55">
        <f>($C48/1000)*Blad1!$Q$33*(((Linea!$D$5-Linea!$F$5)/(LN((Linea!$D$5-Linea!$H$5)/(Linea!$F$5-Linea!$H$5))))/49.8329)^Blad1!$R$33</f>
        <v>2305.5990911678455</v>
      </c>
      <c r="K48" s="55">
        <f>($C48/1000)*Blad1!$S$33*(((Linea!$D$5-Linea!$F$5)/(LN((Linea!$D$5-Linea!$H$5)/(Linea!$F$5-Linea!$H$5))))/49.8329)^Blad1!$T$33</f>
        <v>3225.1987243217814</v>
      </c>
      <c r="L48" s="56">
        <f>($C48/1000)*Blad1!$U$33*(((Linea!$D$5-Linea!$F$5)/(LN((Linea!$D$5-Linea!$H$5)/(Linea!$F$5-Linea!$H$5))))/49.8329)^Blad1!$V$33</f>
        <v>3990.7984042609032</v>
      </c>
      <c r="M48" s="67"/>
      <c r="N48" s="75">
        <v>2200</v>
      </c>
      <c r="O48" s="79"/>
      <c r="P48" s="79"/>
      <c r="Q48" s="79"/>
    </row>
    <row r="49" spans="2:17" s="13" customFormat="1" x14ac:dyDescent="0.25">
      <c r="B49" s="17"/>
      <c r="C49" s="75">
        <v>2400</v>
      </c>
      <c r="D49" s="21">
        <f>($C49/1000)*Blad1!$E$33*(((Linea!$D$5-Linea!$F$5)/(LN((Linea!$D$5-Linea!$H$5)/(Linea!$F$5-Linea!$H$5))))/49.8329)^Blad1!$F$33</f>
        <v>1886.3992772916863</v>
      </c>
      <c r="E49" s="21">
        <f>($C49/1000)*Blad1!$G$33*(((Linea!$D$5-Linea!$F$5)/(LN((Linea!$D$5-Linea!$H$5)/(Linea!$F$5-Linea!$H$5))))/49.8329)^Blad1!$H$33</f>
        <v>3230.398780700652</v>
      </c>
      <c r="F49" s="45">
        <f>($C49/1000)*Blad1!$I$33*(((Linea!$D$5-Linea!$F$5)/(LN((Linea!$D$5-Linea!$H$5)/(Linea!$F$5-Linea!$H$5))))/49.8329)^Blad1!$J$33</f>
        <v>4219.1984063435848</v>
      </c>
      <c r="G49" s="67"/>
      <c r="H49" s="75">
        <v>2400</v>
      </c>
      <c r="I49" s="79">
        <f>($C49/1000)*Blad1!$C$33*(((Linea!$D$5-Linea!$F$5)/(LN((Linea!$D$5-Linea!$H$5)/(Linea!$F$5-Linea!$H$5))))/49.8329)^Blad1!$D$33</f>
        <v>0</v>
      </c>
      <c r="J49" s="55">
        <f>($C49/1000)*Blad1!$Q$33*(((Linea!$D$5-Linea!$F$5)/(LN((Linea!$D$5-Linea!$H$5)/(Linea!$F$5-Linea!$H$5))))/49.8329)^Blad1!$R$33</f>
        <v>2515.1990085467401</v>
      </c>
      <c r="K49" s="55">
        <f>($C49/1000)*Blad1!$S$33*(((Linea!$D$5-Linea!$F$5)/(LN((Linea!$D$5-Linea!$H$5)/(Linea!$F$5-Linea!$H$5))))/49.8329)^Blad1!$T$33</f>
        <v>3518.398608351034</v>
      </c>
      <c r="L49" s="56">
        <f>($C49/1000)*Blad1!$U$33*(((Linea!$D$5-Linea!$F$5)/(LN((Linea!$D$5-Linea!$H$5)/(Linea!$F$5-Linea!$H$5))))/49.8329)^Blad1!$V$33</f>
        <v>4353.5982591937118</v>
      </c>
      <c r="M49" s="67"/>
      <c r="N49" s="75">
        <v>2400</v>
      </c>
      <c r="O49" s="79">
        <f>Blad1!AB41*(((Linea!$D$5-Linea!$F$5)/(LN((Linea!$D$5-Linea!$H$5)/(Linea!$F$5-Linea!$H$5))))/49.8329)^Blad1!$AC$33</f>
        <v>4669.9987391489849</v>
      </c>
      <c r="P49" s="79">
        <f>Blad1!AD41*(((Linea!$D$5-Linea!$F$5)/(LN((Linea!$D$5-Linea!$H$5)/(Linea!$F$5-Linea!$H$5))))/49.8329)^Blad1!$AE$33</f>
        <v>6702.9981902603095</v>
      </c>
      <c r="Q49" s="79">
        <f>Blad1!AF41*(((Linea!$D$5-Linea!$F$5)/(LN((Linea!$D$5-Linea!$H$5)/(Linea!$F$5-Linea!$H$5))))/49.8329)^Blad1!$AG$33</f>
        <v>7953.9978525034312</v>
      </c>
    </row>
    <row r="50" spans="2:17" s="13" customFormat="1" x14ac:dyDescent="0.25">
      <c r="B50" s="17"/>
      <c r="C50" s="75">
        <v>2600</v>
      </c>
      <c r="D50" s="21">
        <f>($C50/1000)*Blad1!$E$33*(((Linea!$D$5-Linea!$F$5)/(LN((Linea!$D$5-Linea!$H$5)/(Linea!$F$5-Linea!$H$5))))/49.8329)^Blad1!$F$33</f>
        <v>2043.5992170659938</v>
      </c>
      <c r="E50" s="21">
        <f>($C50/1000)*Blad1!$G$33*(((Linea!$D$5-Linea!$F$5)/(LN((Linea!$D$5-Linea!$H$5)/(Linea!$F$5-Linea!$H$5))))/49.8329)^Blad1!$H$33</f>
        <v>3499.598679092373</v>
      </c>
      <c r="F50" s="45">
        <f>($C50/1000)*Blad1!$I$33*(((Linea!$D$5-Linea!$F$5)/(LN((Linea!$D$5-Linea!$H$5)/(Linea!$F$5-Linea!$H$5))))/49.8329)^Blad1!$J$33</f>
        <v>4570.7982735388832</v>
      </c>
      <c r="G50" s="67"/>
      <c r="H50" s="75">
        <v>2600</v>
      </c>
      <c r="I50" s="79"/>
      <c r="J50" s="55">
        <f>($C50/1000)*Blad1!$Q$33*(((Linea!$D$5-Linea!$F$5)/(LN((Linea!$D$5-Linea!$H$5)/(Linea!$F$5-Linea!$H$5))))/49.8329)^Blad1!$R$33</f>
        <v>2724.7989259256351</v>
      </c>
      <c r="K50" s="55">
        <f>($C50/1000)*Blad1!$S$33*(((Linea!$D$5-Linea!$F$5)/(LN((Linea!$D$5-Linea!$H$5)/(Linea!$F$5-Linea!$H$5))))/49.8329)^Blad1!$T$33</f>
        <v>3811.5984923802866</v>
      </c>
      <c r="L50" s="56">
        <f>($C50/1000)*Blad1!$U$33*(((Linea!$D$5-Linea!$F$5)/(LN((Linea!$D$5-Linea!$H$5)/(Linea!$F$5-Linea!$H$5))))/49.8329)^Blad1!$V$33</f>
        <v>4716.3981141265222</v>
      </c>
      <c r="M50" s="67"/>
      <c r="N50" s="75">
        <v>2600</v>
      </c>
      <c r="O50" s="79"/>
      <c r="P50" s="79"/>
      <c r="Q50" s="79"/>
    </row>
    <row r="51" spans="2:17" s="13" customFormat="1" x14ac:dyDescent="0.25">
      <c r="B51" s="17"/>
      <c r="C51" s="75">
        <v>2800</v>
      </c>
      <c r="D51" s="21">
        <f>($C51/1000)*Blad1!$E$33*(((Linea!$D$5-Linea!$F$5)/(LN((Linea!$D$5-Linea!$H$5)/(Linea!$F$5-Linea!$H$5))))/49.8329)^Blad1!$F$33</f>
        <v>2200.7991568403008</v>
      </c>
      <c r="E51" s="21">
        <f>($C51/1000)*Blad1!$G$33*(((Linea!$D$5-Linea!$F$5)/(LN((Linea!$D$5-Linea!$H$5)/(Linea!$F$5-Linea!$H$5))))/49.8329)^Blad1!$H$33</f>
        <v>3768.7985774840936</v>
      </c>
      <c r="F51" s="45">
        <f>($C51/1000)*Blad1!$I$33*(((Linea!$D$5-Linea!$F$5)/(LN((Linea!$D$5-Linea!$H$5)/(Linea!$F$5-Linea!$H$5))))/49.8329)^Blad1!$J$33</f>
        <v>4922.3981407341817</v>
      </c>
      <c r="G51" s="67"/>
      <c r="H51" s="75">
        <v>2800</v>
      </c>
      <c r="I51" s="79">
        <f>($C51/1000)*Blad1!$C$33*(((Linea!$D$5-Linea!$F$5)/(LN((Linea!$D$5-Linea!$H$5)/(Linea!$F$5-Linea!$H$5))))/49.8329)^Blad1!$D$33</f>
        <v>0</v>
      </c>
      <c r="J51" s="55">
        <f>($C51/1000)*Blad1!$Q$33*(((Linea!$D$5-Linea!$F$5)/(LN((Linea!$D$5-Linea!$H$5)/(Linea!$F$5-Linea!$H$5))))/49.8329)^Blad1!$R$33</f>
        <v>2934.3988433045297</v>
      </c>
      <c r="K51" s="55">
        <f>($C51/1000)*Blad1!$S$33*(((Linea!$D$5-Linea!$F$5)/(LN((Linea!$D$5-Linea!$H$5)/(Linea!$F$5-Linea!$H$5))))/49.8329)^Blad1!$T$33</f>
        <v>4104.7983764095397</v>
      </c>
      <c r="L51" s="56">
        <f>($C51/1000)*Blad1!$U$33*(((Linea!$D$5-Linea!$F$5)/(LN((Linea!$D$5-Linea!$H$5)/(Linea!$F$5-Linea!$H$5))))/49.8329)^Blad1!$V$33</f>
        <v>5079.1979690593307</v>
      </c>
      <c r="M51" s="67"/>
      <c r="N51" s="75">
        <v>2800</v>
      </c>
      <c r="O51" s="79">
        <f>Blad1!AB43*(((Linea!$D$5-Linea!$F$5)/(LN((Linea!$D$5-Linea!$H$5)/(Linea!$F$5-Linea!$H$5))))/49.8329)^Blad1!$AC$33</f>
        <v>5148.9986098240088</v>
      </c>
      <c r="P51" s="79">
        <f>Blad1!AD43*(((Linea!$D$5-Linea!$F$5)/(LN((Linea!$D$5-Linea!$H$5)/(Linea!$F$5-Linea!$H$5))))/49.8329)^Blad1!$AE$33</f>
        <v>7339.9980182769914</v>
      </c>
      <c r="Q51" s="79">
        <f>Blad1!AF43*(((Linea!$D$5-Linea!$F$5)/(LN((Linea!$D$5-Linea!$H$5)/(Linea!$F$5-Linea!$H$5))))/49.8329)^Blad1!$AG$33</f>
        <v>8798.997624362295</v>
      </c>
    </row>
    <row r="52" spans="2:17" s="13" customFormat="1" x14ac:dyDescent="0.25">
      <c r="B52" s="1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7" s="13" customFormat="1" ht="15.6" x14ac:dyDescent="0.3">
      <c r="B53" s="17"/>
      <c r="C53" s="68" t="s">
        <v>39</v>
      </c>
      <c r="D53" s="69"/>
      <c r="E53" s="69"/>
      <c r="F53" s="69"/>
      <c r="G53" s="67"/>
      <c r="H53" s="76" t="s">
        <v>38</v>
      </c>
      <c r="I53" s="67"/>
      <c r="J53" s="67"/>
      <c r="K53" s="67"/>
      <c r="L53" s="67"/>
      <c r="M53" s="67"/>
      <c r="N53" s="76" t="s">
        <v>49</v>
      </c>
      <c r="O53" s="67"/>
      <c r="P53" s="54"/>
    </row>
    <row r="54" spans="2:17" s="13" customFormat="1" x14ac:dyDescent="0.25">
      <c r="B54" s="1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7" s="13" customFormat="1" ht="21" x14ac:dyDescent="0.4">
      <c r="B55" s="17"/>
      <c r="C55" s="102" t="s">
        <v>24</v>
      </c>
      <c r="D55" s="103"/>
      <c r="E55" s="103"/>
      <c r="F55" s="104"/>
      <c r="G55" s="67"/>
      <c r="H55" s="102" t="s">
        <v>24</v>
      </c>
      <c r="I55" s="103"/>
      <c r="J55" s="103"/>
      <c r="K55" s="103"/>
      <c r="L55" s="104"/>
      <c r="M55" s="67"/>
      <c r="N55" s="98" t="s">
        <v>24</v>
      </c>
      <c r="O55" s="99"/>
      <c r="P55" s="99"/>
      <c r="Q55" s="100"/>
    </row>
    <row r="56" spans="2:17" s="13" customFormat="1" x14ac:dyDescent="0.25">
      <c r="B56" s="17"/>
      <c r="C56" s="71"/>
      <c r="D56" s="132" t="s">
        <v>12</v>
      </c>
      <c r="E56" s="132"/>
      <c r="F56" s="133"/>
      <c r="G56" s="67"/>
      <c r="H56" s="71"/>
      <c r="I56" s="112" t="s">
        <v>12</v>
      </c>
      <c r="J56" s="113"/>
      <c r="K56" s="113"/>
      <c r="L56" s="111"/>
      <c r="M56" s="67"/>
      <c r="N56" s="90"/>
      <c r="O56" s="94"/>
      <c r="P56" s="94"/>
      <c r="Q56" s="95"/>
    </row>
    <row r="57" spans="2:17" s="13" customFormat="1" x14ac:dyDescent="0.25">
      <c r="B57" s="17"/>
      <c r="C57" s="71"/>
      <c r="D57" s="130" t="s">
        <v>13</v>
      </c>
      <c r="E57" s="130"/>
      <c r="F57" s="131"/>
      <c r="G57" s="67"/>
      <c r="H57" s="71"/>
      <c r="I57" s="101" t="s">
        <v>13</v>
      </c>
      <c r="J57" s="107"/>
      <c r="K57" s="107"/>
      <c r="L57" s="108"/>
      <c r="M57" s="67"/>
      <c r="N57" s="90"/>
      <c r="O57" s="96"/>
      <c r="P57" s="96"/>
      <c r="Q57" s="97"/>
    </row>
    <row r="58" spans="2:17" x14ac:dyDescent="0.25">
      <c r="C58" s="78" t="s">
        <v>8</v>
      </c>
      <c r="D58" s="73">
        <v>118</v>
      </c>
      <c r="E58" s="73">
        <v>168</v>
      </c>
      <c r="F58" s="74">
        <v>218</v>
      </c>
      <c r="G58" s="67"/>
      <c r="H58" s="78" t="s">
        <v>8</v>
      </c>
      <c r="I58" s="72">
        <v>85</v>
      </c>
      <c r="J58" s="73" t="s">
        <v>36</v>
      </c>
      <c r="K58" s="73" t="s">
        <v>35</v>
      </c>
      <c r="L58" s="74" t="s">
        <v>37</v>
      </c>
      <c r="M58" s="67"/>
      <c r="N58" s="91" t="s">
        <v>8</v>
      </c>
      <c r="O58" s="92" t="s">
        <v>36</v>
      </c>
      <c r="P58" s="92" t="s">
        <v>35</v>
      </c>
      <c r="Q58" s="93" t="s">
        <v>37</v>
      </c>
    </row>
    <row r="59" spans="2:17" x14ac:dyDescent="0.25">
      <c r="C59" s="75">
        <v>500</v>
      </c>
      <c r="D59" s="55">
        <f>($C59/1000)*Blad1!$E$54*(((Linea!$D$5-Linea!$F$5)/(LN((Linea!$D$5-Linea!$H$5)/(Linea!$F$5-Linea!$H$5))))/49.8329)^Blad1!$F$54</f>
        <v>482.99981717229286</v>
      </c>
      <c r="E59" s="55">
        <f>($C59/1000)*Blad1!$G$54*(((Linea!$D$5-Linea!$F$5)/(LN((Linea!$D$5-Linea!$H$5)/(Linea!$F$5-Linea!$H$5))))/49.8329)^Blad1!$H$54</f>
        <v>800.99970328910229</v>
      </c>
      <c r="F59" s="56">
        <f>($C59/1000)*Blad1!$I$54*(((Linea!$D$5-Linea!$F$5)/(LN((Linea!$D$5-Linea!$H$5)/(Linea!$F$5-Linea!$H$5))))/49.8329)^Blad1!$J$54</f>
        <v>1045.9996122524237</v>
      </c>
      <c r="G59" s="67"/>
      <c r="H59" s="75">
        <v>500</v>
      </c>
      <c r="I59" s="79">
        <f>($C59/1000)*Blad1!$C$54*(((Linea!$D$5-Linea!$F$5)/(LN((Linea!$D$5-Linea!$H$5)/(Linea!$F$5-Linea!$H$5))))/49.8329)^Blad1!$D$54</f>
        <v>0</v>
      </c>
      <c r="J59" s="55">
        <f>($C59/1000)*Blad1!$Q$54*(((Linea!$D$5-Linea!$F$5)/(LN((Linea!$D$5-Linea!$H$5)/(Linea!$F$5-Linea!$H$5))))/49.8329)^Blad1!$R$54</f>
        <v>624.99975447830377</v>
      </c>
      <c r="K59" s="55">
        <f>($C59/1000)*Blad1!$S$54*(((Linea!$D$5-Linea!$F$5)/(LN((Linea!$D$5-Linea!$H$5)/(Linea!$F$5-Linea!$H$5))))/49.8329)^Blad1!$T$54</f>
        <v>879.99965240472602</v>
      </c>
      <c r="L59" s="56">
        <f>($C59/1000)*Blad1!$U$54*(((Linea!$D$5-Linea!$F$5)/(LN((Linea!$D$5-Linea!$H$5)/(Linea!$F$5-Linea!$H$5))))/49.8329)^Blad1!$V$54</f>
        <v>1117.9995514534958</v>
      </c>
      <c r="M59" s="67"/>
      <c r="N59" s="75">
        <v>500</v>
      </c>
      <c r="O59" s="87" t="s">
        <v>46</v>
      </c>
      <c r="P59" s="87" t="s">
        <v>46</v>
      </c>
      <c r="Q59" s="88" t="s">
        <v>46</v>
      </c>
    </row>
    <row r="60" spans="2:17" x14ac:dyDescent="0.25">
      <c r="C60" s="75">
        <v>600</v>
      </c>
      <c r="D60" s="21">
        <f>($C60/1000)*Blad1!$E$54*(((Linea!$D$5-Linea!$F$5)/(LN((Linea!$D$5-Linea!$H$5)/(Linea!$F$5-Linea!$H$5))))/49.8329)^Blad1!$F$54</f>
        <v>579.59978060675144</v>
      </c>
      <c r="E60" s="21">
        <f>($C60/1000)*Blad1!$G$54*(((Linea!$D$5-Linea!$F$5)/(LN((Linea!$D$5-Linea!$H$5)/(Linea!$F$5-Linea!$H$5))))/49.8329)^Blad1!$H$54</f>
        <v>961.19964394692272</v>
      </c>
      <c r="F60" s="45">
        <f>($C60/1000)*Blad1!$I$54*(((Linea!$D$5-Linea!$F$5)/(LN((Linea!$D$5-Linea!$H$5)/(Linea!$F$5-Linea!$H$5))))/49.8329)^Blad1!$J$54</f>
        <v>1255.1995347029085</v>
      </c>
      <c r="G60" s="67"/>
      <c r="H60" s="75">
        <v>600</v>
      </c>
      <c r="I60" s="79">
        <f>($C60/1000)*Blad1!$C$54*(((Linea!$D$5-Linea!$F$5)/(LN((Linea!$D$5-Linea!$H$5)/(Linea!$F$5-Linea!$H$5))))/49.8329)^Blad1!$D$54</f>
        <v>0</v>
      </c>
      <c r="J60" s="55">
        <f>($C60/1000)*Blad1!$Q$54*(((Linea!$D$5-Linea!$F$5)/(LN((Linea!$D$5-Linea!$H$5)/(Linea!$F$5-Linea!$H$5))))/49.8329)^Blad1!$R$54</f>
        <v>749.9997053739645</v>
      </c>
      <c r="K60" s="55">
        <f>($C60/1000)*Blad1!$S$54*(((Linea!$D$5-Linea!$F$5)/(LN((Linea!$D$5-Linea!$H$5)/(Linea!$F$5-Linea!$H$5))))/49.8329)^Blad1!$T$54</f>
        <v>1055.9995828856711</v>
      </c>
      <c r="L60" s="56">
        <f>($C60/1000)*Blad1!$U$54*(((Linea!$D$5-Linea!$F$5)/(LN((Linea!$D$5-Linea!$H$5)/(Linea!$F$5-Linea!$H$5))))/49.8329)^Blad1!$V$54</f>
        <v>1341.5994617441947</v>
      </c>
      <c r="M60" s="67"/>
      <c r="N60" s="75">
        <v>600</v>
      </c>
      <c r="O60" s="79">
        <f>Blad1!AB50*(((Linea!$D$5-Linea!$F$5)/(LN((Linea!$D$5-Linea!$H$5)/(Linea!$F$5-Linea!$H$5))))/49.8329)^Blad1!$AC$33</f>
        <v>1131.9996943718738</v>
      </c>
      <c r="P60" s="79">
        <f>Blad1!AD50*(((Linea!$D$5-Linea!$F$5)/(LN((Linea!$D$5-Linea!$H$5)/(Linea!$F$5-Linea!$H$5))))/49.8329)^Blad1!$AE$33</f>
        <v>1618.9995628869822</v>
      </c>
      <c r="Q60" s="79">
        <f>Blad1!AF50*(((Linea!$D$5-Linea!$F$5)/(LN((Linea!$D$5-Linea!$H$5)/(Linea!$F$5-Linea!$H$5))))/49.8329)^Blad1!$AG$33</f>
        <v>2028.9994521912827</v>
      </c>
    </row>
    <row r="61" spans="2:17" s="13" customFormat="1" x14ac:dyDescent="0.25">
      <c r="B61" s="17"/>
      <c r="C61" s="75">
        <v>700</v>
      </c>
      <c r="D61" s="21">
        <f>($C61/1000)*Blad1!$E$54*(((Linea!$D$5-Linea!$F$5)/(LN((Linea!$D$5-Linea!$H$5)/(Linea!$F$5-Linea!$H$5))))/49.8329)^Blad1!$F$54</f>
        <v>676.1997440412099</v>
      </c>
      <c r="E61" s="21">
        <f>($C61/1000)*Blad1!$G$54*(((Linea!$D$5-Linea!$F$5)/(LN((Linea!$D$5-Linea!$H$5)/(Linea!$F$5-Linea!$H$5))))/49.8329)^Blad1!$H$54</f>
        <v>1121.399584604743</v>
      </c>
      <c r="F61" s="45">
        <f>($C61/1000)*Blad1!$I$54*(((Linea!$D$5-Linea!$F$5)/(LN((Linea!$D$5-Linea!$H$5)/(Linea!$F$5-Linea!$H$5))))/49.8329)^Blad1!$J$54</f>
        <v>1464.3994571533931</v>
      </c>
      <c r="G61" s="67"/>
      <c r="H61" s="75">
        <v>700</v>
      </c>
      <c r="I61" s="79">
        <f>($C61/1000)*Blad1!$C$54*(((Linea!$D$5-Linea!$F$5)/(LN((Linea!$D$5-Linea!$H$5)/(Linea!$F$5-Linea!$H$5))))/49.8329)^Blad1!$D$54</f>
        <v>0</v>
      </c>
      <c r="J61" s="55">
        <f>($C61/1000)*Blad1!$Q$54*(((Linea!$D$5-Linea!$F$5)/(LN((Linea!$D$5-Linea!$H$5)/(Linea!$F$5-Linea!$H$5))))/49.8329)^Blad1!$R$54</f>
        <v>874.99965626962523</v>
      </c>
      <c r="K61" s="55">
        <f>($C61/1000)*Blad1!$S$54*(((Linea!$D$5-Linea!$F$5)/(LN((Linea!$D$5-Linea!$H$5)/(Linea!$F$5-Linea!$H$5))))/49.8329)^Blad1!$T$54</f>
        <v>1231.9995133666164</v>
      </c>
      <c r="L61" s="56">
        <f>($C61/1000)*Blad1!$U$54*(((Linea!$D$5-Linea!$F$5)/(LN((Linea!$D$5-Linea!$H$5)/(Linea!$F$5-Linea!$H$5))))/49.8329)^Blad1!$V$54</f>
        <v>1565.1993720348939</v>
      </c>
      <c r="M61" s="67"/>
      <c r="N61" s="75">
        <v>700</v>
      </c>
      <c r="O61" s="79">
        <f>Blad1!AB51*(((Linea!$D$5-Linea!$F$5)/(LN((Linea!$D$5-Linea!$H$5)/(Linea!$F$5-Linea!$H$5))))/49.8329)^Blad1!$AC$33</f>
        <v>1269.9996571133213</v>
      </c>
      <c r="P61" s="79">
        <f>Blad1!AD51*(((Linea!$D$5-Linea!$F$5)/(LN((Linea!$D$5-Linea!$H$5)/(Linea!$F$5-Linea!$H$5))))/49.8329)^Blad1!$AE$33</f>
        <v>1808.9995115889751</v>
      </c>
      <c r="Q61" s="79">
        <f>Blad1!AF51*(((Linea!$D$5-Linea!$F$5)/(LN((Linea!$D$5-Linea!$H$5)/(Linea!$F$5-Linea!$H$5))))/49.8329)^Blad1!$AG$33</f>
        <v>2286.9993825339889</v>
      </c>
    </row>
    <row r="62" spans="2:17" s="13" customFormat="1" x14ac:dyDescent="0.25">
      <c r="B62" s="17"/>
      <c r="C62" s="75">
        <v>800</v>
      </c>
      <c r="D62" s="21">
        <f>($C62/1000)*Blad1!$E$54*(((Linea!$D$5-Linea!$F$5)/(LN((Linea!$D$5-Linea!$H$5)/(Linea!$F$5-Linea!$H$5))))/49.8329)^Blad1!$F$54</f>
        <v>772.7997074756687</v>
      </c>
      <c r="E62" s="21">
        <f>($C62/1000)*Blad1!$G$54*(((Linea!$D$5-Linea!$F$5)/(LN((Linea!$D$5-Linea!$H$5)/(Linea!$F$5-Linea!$H$5))))/49.8329)^Blad1!$H$54</f>
        <v>1281.5995252625639</v>
      </c>
      <c r="F62" s="45">
        <f>($C62/1000)*Blad1!$I$54*(((Linea!$D$5-Linea!$F$5)/(LN((Linea!$D$5-Linea!$H$5)/(Linea!$F$5-Linea!$H$5))))/49.8329)^Blad1!$J$54</f>
        <v>1673.5993796038781</v>
      </c>
      <c r="G62" s="67"/>
      <c r="H62" s="75">
        <v>800</v>
      </c>
      <c r="I62" s="79">
        <f>($C62/1000)*Blad1!$C$54*(((Linea!$D$5-Linea!$F$5)/(LN((Linea!$D$5-Linea!$H$5)/(Linea!$F$5-Linea!$H$5))))/49.8329)^Blad1!$D$54</f>
        <v>0</v>
      </c>
      <c r="J62" s="55">
        <f>($C62/1000)*Blad1!$Q$54*(((Linea!$D$5-Linea!$F$5)/(LN((Linea!$D$5-Linea!$H$5)/(Linea!$F$5-Linea!$H$5))))/49.8329)^Blad1!$R$54</f>
        <v>999.99960716528597</v>
      </c>
      <c r="K62" s="55">
        <f>($C62/1000)*Blad1!$S$54*(((Linea!$D$5-Linea!$F$5)/(LN((Linea!$D$5-Linea!$H$5)/(Linea!$F$5-Linea!$H$5))))/49.8329)^Blad1!$T$54</f>
        <v>1407.9994438475617</v>
      </c>
      <c r="L62" s="56">
        <f>($C62/1000)*Blad1!$U$54*(((Linea!$D$5-Linea!$F$5)/(LN((Linea!$D$5-Linea!$H$5)/(Linea!$F$5-Linea!$H$5))))/49.8329)^Blad1!$V$54</f>
        <v>1788.7992823255934</v>
      </c>
      <c r="M62" s="67"/>
      <c r="N62" s="75">
        <v>800</v>
      </c>
      <c r="O62" s="79">
        <f>Blad1!AB52*(((Linea!$D$5-Linea!$F$5)/(LN((Linea!$D$5-Linea!$H$5)/(Linea!$F$5-Linea!$H$5))))/49.8329)^Blad1!$AC$33</f>
        <v>1408.9996195847793</v>
      </c>
      <c r="P62" s="79">
        <f>Blad1!AD52*(((Linea!$D$5-Linea!$F$5)/(LN((Linea!$D$5-Linea!$H$5)/(Linea!$F$5-Linea!$H$5))))/49.8329)^Blad1!$AE$33</f>
        <v>1997.9994605609575</v>
      </c>
      <c r="Q62" s="79">
        <f>Blad1!AF52*(((Linea!$D$5-Linea!$F$5)/(LN((Linea!$D$5-Linea!$H$5)/(Linea!$F$5-Linea!$H$5))))/49.8329)^Blad1!$AG$33</f>
        <v>2545.9993126067056</v>
      </c>
    </row>
    <row r="63" spans="2:17" s="13" customFormat="1" x14ac:dyDescent="0.25">
      <c r="B63" s="17"/>
      <c r="C63" s="75">
        <v>900</v>
      </c>
      <c r="D63" s="21">
        <f>($C63/1000)*Blad1!$E$54*(((Linea!$D$5-Linea!$F$5)/(LN((Linea!$D$5-Linea!$H$5)/(Linea!$F$5-Linea!$H$5))))/49.8329)^Blad1!$F$54</f>
        <v>869.39967091012716</v>
      </c>
      <c r="E63" s="21">
        <f>($C63/1000)*Blad1!$G$54*(((Linea!$D$5-Linea!$F$5)/(LN((Linea!$D$5-Linea!$H$5)/(Linea!$F$5-Linea!$H$5))))/49.8329)^Blad1!$H$54</f>
        <v>1441.7994659203841</v>
      </c>
      <c r="F63" s="45">
        <f>($C63/1000)*Blad1!$I$54*(((Linea!$D$5-Linea!$F$5)/(LN((Linea!$D$5-Linea!$H$5)/(Linea!$F$5-Linea!$H$5))))/49.8329)^Blad1!$J$54</f>
        <v>1882.7993020543627</v>
      </c>
      <c r="G63" s="67"/>
      <c r="H63" s="75">
        <v>900</v>
      </c>
      <c r="I63" s="79">
        <f>($C63/1000)*Blad1!$C$54*(((Linea!$D$5-Linea!$F$5)/(LN((Linea!$D$5-Linea!$H$5)/(Linea!$F$5-Linea!$H$5))))/49.8329)^Blad1!$D$54</f>
        <v>0</v>
      </c>
      <c r="J63" s="55">
        <f>($C63/1000)*Blad1!$Q$54*(((Linea!$D$5-Linea!$F$5)/(LN((Linea!$D$5-Linea!$H$5)/(Linea!$F$5-Linea!$H$5))))/49.8329)^Blad1!$R$54</f>
        <v>1124.9995580609468</v>
      </c>
      <c r="K63" s="55">
        <f>($C63/1000)*Blad1!$S$54*(((Linea!$D$5-Linea!$F$5)/(LN((Linea!$D$5-Linea!$H$5)/(Linea!$F$5-Linea!$H$5))))/49.8329)^Blad1!$T$54</f>
        <v>1583.9993743285067</v>
      </c>
      <c r="L63" s="56">
        <f>($C63/1000)*Blad1!$U$54*(((Linea!$D$5-Linea!$F$5)/(LN((Linea!$D$5-Linea!$H$5)/(Linea!$F$5-Linea!$H$5))))/49.8329)^Blad1!$V$54</f>
        <v>2012.3991926162926</v>
      </c>
      <c r="M63" s="67"/>
      <c r="N63" s="75">
        <v>900</v>
      </c>
      <c r="O63" s="79">
        <f>Blad1!AB53*(((Linea!$D$5-Linea!$F$5)/(LN((Linea!$D$5-Linea!$H$5)/(Linea!$F$5-Linea!$H$5))))/49.8329)^Blad1!$AC$33</f>
        <v>1846.9995013293737</v>
      </c>
      <c r="P63" s="79">
        <f>Blad1!AD53*(((Linea!$D$5-Linea!$F$5)/(LN((Linea!$D$5-Linea!$H$5)/(Linea!$F$5-Linea!$H$5))))/49.8329)^Blad1!$AE$33</f>
        <v>2667.9992796679853</v>
      </c>
      <c r="Q63" s="79">
        <f>Blad1!AF53*(((Linea!$D$5-Linea!$F$5)/(LN((Linea!$D$5-Linea!$H$5)/(Linea!$F$5-Linea!$H$5))))/49.8329)^Blad1!$AG$33</f>
        <v>3283.9991133544468</v>
      </c>
    </row>
    <row r="64" spans="2:17" s="13" customFormat="1" x14ac:dyDescent="0.25">
      <c r="B64" s="17"/>
      <c r="C64" s="75">
        <v>1000</v>
      </c>
      <c r="D64" s="21">
        <f>($C64/1000)*Blad1!$E$54*(((Linea!$D$5-Linea!$F$5)/(LN((Linea!$D$5-Linea!$H$5)/(Linea!$F$5-Linea!$H$5))))/49.8329)^Blad1!$F$54</f>
        <v>965.99963434458573</v>
      </c>
      <c r="E64" s="21">
        <f>($C64/1000)*Blad1!$G$54*(((Linea!$D$5-Linea!$F$5)/(LN((Linea!$D$5-Linea!$H$5)/(Linea!$F$5-Linea!$H$5))))/49.8329)^Blad1!$H$54</f>
        <v>1601.9994065782046</v>
      </c>
      <c r="F64" s="45">
        <f>($C64/1000)*Blad1!$I$54*(((Linea!$D$5-Linea!$F$5)/(LN((Linea!$D$5-Linea!$H$5)/(Linea!$F$5-Linea!$H$5))))/49.8329)^Blad1!$J$54</f>
        <v>2091.9992245048475</v>
      </c>
      <c r="G64" s="67"/>
      <c r="H64" s="75">
        <v>1000</v>
      </c>
      <c r="I64" s="79">
        <f>($C64/1000)*Blad1!$C$54*(((Linea!$D$5-Linea!$F$5)/(LN((Linea!$D$5-Linea!$H$5)/(Linea!$F$5-Linea!$H$5))))/49.8329)^Blad1!$D$54</f>
        <v>0</v>
      </c>
      <c r="J64" s="55">
        <f>($C64/1000)*Blad1!$Q$54*(((Linea!$D$5-Linea!$F$5)/(LN((Linea!$D$5-Linea!$H$5)/(Linea!$F$5-Linea!$H$5))))/49.8329)^Blad1!$R$54</f>
        <v>1249.9995089566075</v>
      </c>
      <c r="K64" s="55">
        <f>($C64/1000)*Blad1!$S$54*(((Linea!$D$5-Linea!$F$5)/(LN((Linea!$D$5-Linea!$H$5)/(Linea!$F$5-Linea!$H$5))))/49.8329)^Blad1!$T$54</f>
        <v>1759.999304809452</v>
      </c>
      <c r="L64" s="56">
        <f>($C64/1000)*Blad1!$U$54*(((Linea!$D$5-Linea!$F$5)/(LN((Linea!$D$5-Linea!$H$5)/(Linea!$F$5-Linea!$H$5))))/49.8329)^Blad1!$V$54</f>
        <v>2235.9991029069915</v>
      </c>
      <c r="M64" s="67"/>
      <c r="N64" s="75">
        <v>1000</v>
      </c>
      <c r="O64" s="79">
        <f>Blad1!AB54*(((Linea!$D$5-Linea!$F$5)/(LN((Linea!$D$5-Linea!$H$5)/(Linea!$F$5-Linea!$H$5))))/49.8329)^Blad1!$AC$33</f>
        <v>1985.9994638008316</v>
      </c>
      <c r="P64" s="79">
        <f>Blad1!AD54*(((Linea!$D$5-Linea!$F$5)/(LN((Linea!$D$5-Linea!$H$5)/(Linea!$F$5-Linea!$H$5))))/49.8329)^Blad1!$AE$33</f>
        <v>2857.9992283699785</v>
      </c>
      <c r="Q64" s="79">
        <f>Blad1!AF54*(((Linea!$D$5-Linea!$F$5)/(LN((Linea!$D$5-Linea!$H$5)/(Linea!$F$5-Linea!$H$5))))/49.8329)^Blad1!$AG$33</f>
        <v>3541.999043697153</v>
      </c>
    </row>
    <row r="65" spans="2:17" s="13" customFormat="1" x14ac:dyDescent="0.25">
      <c r="B65" s="17"/>
      <c r="C65" s="75">
        <v>1100</v>
      </c>
      <c r="D65" s="21">
        <f>($C65/1000)*Blad1!$E$54*(((Linea!$D$5-Linea!$F$5)/(LN((Linea!$D$5-Linea!$H$5)/(Linea!$F$5-Linea!$H$5))))/49.8329)^Blad1!$F$54</f>
        <v>1062.5995977790444</v>
      </c>
      <c r="E65" s="21">
        <f>($C65/1000)*Blad1!$G$54*(((Linea!$D$5-Linea!$F$5)/(LN((Linea!$D$5-Linea!$H$5)/(Linea!$F$5-Linea!$H$5))))/49.8329)^Blad1!$H$54</f>
        <v>1762.1993472360252</v>
      </c>
      <c r="F65" s="45">
        <f>($C65/1000)*Blad1!$I$54*(((Linea!$D$5-Linea!$F$5)/(LN((Linea!$D$5-Linea!$H$5)/(Linea!$F$5-Linea!$H$5))))/49.8329)^Blad1!$J$54</f>
        <v>2301.1991469553327</v>
      </c>
      <c r="G65" s="67"/>
      <c r="H65" s="75">
        <v>1100</v>
      </c>
      <c r="I65" s="79">
        <f>($C65/1000)*Blad1!$C$54*(((Linea!$D$5-Linea!$F$5)/(LN((Linea!$D$5-Linea!$H$5)/(Linea!$F$5-Linea!$H$5))))/49.8329)^Blad1!$D$54</f>
        <v>0</v>
      </c>
      <c r="J65" s="55">
        <f>($C65/1000)*Blad1!$Q$54*(((Linea!$D$5-Linea!$F$5)/(LN((Linea!$D$5-Linea!$H$5)/(Linea!$F$5-Linea!$H$5))))/49.8329)^Blad1!$R$54</f>
        <v>1374.9994598522683</v>
      </c>
      <c r="K65" s="55">
        <f>($C65/1000)*Blad1!$S$54*(((Linea!$D$5-Linea!$F$5)/(LN((Linea!$D$5-Linea!$H$5)/(Linea!$F$5-Linea!$H$5))))/49.8329)^Blad1!$T$54</f>
        <v>1935.9992352903973</v>
      </c>
      <c r="L65" s="56">
        <f>($C65/1000)*Blad1!$U$54*(((Linea!$D$5-Linea!$F$5)/(LN((Linea!$D$5-Linea!$H$5)/(Linea!$F$5-Linea!$H$5))))/49.8329)^Blad1!$V$54</f>
        <v>2459.599013197691</v>
      </c>
      <c r="M65" s="67"/>
      <c r="N65" s="75">
        <v>1100</v>
      </c>
      <c r="O65" s="79">
        <f>Blad1!AB55*(((Linea!$D$5-Linea!$F$5)/(LN((Linea!$D$5-Linea!$H$5)/(Linea!$F$5-Linea!$H$5))))/49.8329)^Blad1!$AC$33</f>
        <v>2124.9994262722898</v>
      </c>
      <c r="P65" s="79">
        <f>Blad1!AD55*(((Linea!$D$5-Linea!$F$5)/(LN((Linea!$D$5-Linea!$H$5)/(Linea!$F$5-Linea!$H$5))))/49.8329)^Blad1!$AE$33</f>
        <v>3047.9991770719712</v>
      </c>
      <c r="Q65" s="79">
        <f>Blad1!AF55*(((Linea!$D$5-Linea!$F$5)/(LN((Linea!$D$5-Linea!$H$5)/(Linea!$F$5-Linea!$H$5))))/49.8329)^Blad1!$AG$33</f>
        <v>3799.9989740398591</v>
      </c>
    </row>
    <row r="66" spans="2:17" s="13" customFormat="1" x14ac:dyDescent="0.25">
      <c r="B66" s="17"/>
      <c r="C66" s="75">
        <v>1200</v>
      </c>
      <c r="D66" s="21">
        <f>($C66/1000)*Blad1!$E$54*(((Linea!$D$5-Linea!$F$5)/(LN((Linea!$D$5-Linea!$H$5)/(Linea!$F$5-Linea!$H$5))))/49.8329)^Blad1!$F$54</f>
        <v>1159.1995612135029</v>
      </c>
      <c r="E66" s="21">
        <f>($C66/1000)*Blad1!$G$54*(((Linea!$D$5-Linea!$F$5)/(LN((Linea!$D$5-Linea!$H$5)/(Linea!$F$5-Linea!$H$5))))/49.8329)^Blad1!$H$54</f>
        <v>1922.3992878938454</v>
      </c>
      <c r="F66" s="45">
        <f>($C66/1000)*Blad1!$I$54*(((Linea!$D$5-Linea!$F$5)/(LN((Linea!$D$5-Linea!$H$5)/(Linea!$F$5-Linea!$H$5))))/49.8329)^Blad1!$J$54</f>
        <v>2510.399069405817</v>
      </c>
      <c r="G66" s="67"/>
      <c r="H66" s="75">
        <v>1200</v>
      </c>
      <c r="I66" s="79">
        <f>($C66/1000)*Blad1!$C$54*(((Linea!$D$5-Linea!$F$5)/(LN((Linea!$D$5-Linea!$H$5)/(Linea!$F$5-Linea!$H$5))))/49.8329)^Blad1!$D$54</f>
        <v>0</v>
      </c>
      <c r="J66" s="55">
        <f>($C66/1000)*Blad1!$Q$54*(((Linea!$D$5-Linea!$F$5)/(LN((Linea!$D$5-Linea!$H$5)/(Linea!$F$5-Linea!$H$5))))/49.8329)^Blad1!$R$54</f>
        <v>1499.999410747929</v>
      </c>
      <c r="K66" s="55">
        <f>($C66/1000)*Blad1!$S$54*(((Linea!$D$5-Linea!$F$5)/(LN((Linea!$D$5-Linea!$H$5)/(Linea!$F$5-Linea!$H$5))))/49.8329)^Blad1!$T$54</f>
        <v>2111.9991657713422</v>
      </c>
      <c r="L66" s="56">
        <f>($C66/1000)*Blad1!$U$54*(((Linea!$D$5-Linea!$F$5)/(LN((Linea!$D$5-Linea!$H$5)/(Linea!$F$5-Linea!$H$5))))/49.8329)^Blad1!$V$54</f>
        <v>2683.1989234883895</v>
      </c>
      <c r="M66" s="67"/>
      <c r="N66" s="75">
        <v>1200</v>
      </c>
      <c r="O66" s="79">
        <f>Blad1!AB56*(((Linea!$D$5-Linea!$F$5)/(LN((Linea!$D$5-Linea!$H$5)/(Linea!$F$5-Linea!$H$5))))/49.8329)^Blad1!$AC$33</f>
        <v>2262.9993890137371</v>
      </c>
      <c r="P66" s="79">
        <f>Blad1!AD56*(((Linea!$D$5-Linea!$F$5)/(LN((Linea!$D$5-Linea!$H$5)/(Linea!$F$5-Linea!$H$5))))/49.8329)^Blad1!$AE$33</f>
        <v>3237.9991257739644</v>
      </c>
      <c r="Q66" s="79">
        <f>Blad1!AF56*(((Linea!$D$5-Linea!$F$5)/(LN((Linea!$D$5-Linea!$H$5)/(Linea!$F$5-Linea!$H$5))))/49.8329)^Blad1!$AG$33</f>
        <v>4057.9989043825653</v>
      </c>
    </row>
    <row r="67" spans="2:17" s="13" customFormat="1" x14ac:dyDescent="0.25">
      <c r="B67" s="17"/>
      <c r="C67" s="75">
        <v>1400</v>
      </c>
      <c r="D67" s="21">
        <f>($C67/1000)*Blad1!$E$54*(((Linea!$D$5-Linea!$F$5)/(LN((Linea!$D$5-Linea!$H$5)/(Linea!$F$5-Linea!$H$5))))/49.8329)^Blad1!$F$54</f>
        <v>1352.3994880824198</v>
      </c>
      <c r="E67" s="21">
        <f>($C67/1000)*Blad1!$G$54*(((Linea!$D$5-Linea!$F$5)/(LN((Linea!$D$5-Linea!$H$5)/(Linea!$F$5-Linea!$H$5))))/49.8329)^Blad1!$H$54</f>
        <v>2242.7991692094861</v>
      </c>
      <c r="F67" s="45">
        <f>($C67/1000)*Blad1!$I$54*(((Linea!$D$5-Linea!$F$5)/(LN((Linea!$D$5-Linea!$H$5)/(Linea!$F$5-Linea!$H$5))))/49.8329)^Blad1!$J$54</f>
        <v>2928.7989143067862</v>
      </c>
      <c r="G67" s="67"/>
      <c r="H67" s="75">
        <v>1400</v>
      </c>
      <c r="I67" s="79">
        <f>($C67/1000)*Blad1!$C$54*(((Linea!$D$5-Linea!$F$5)/(LN((Linea!$D$5-Linea!$H$5)/(Linea!$F$5-Linea!$H$5))))/49.8329)^Blad1!$D$54</f>
        <v>0</v>
      </c>
      <c r="J67" s="55">
        <f>($C67/1000)*Blad1!$Q$54*(((Linea!$D$5-Linea!$F$5)/(LN((Linea!$D$5-Linea!$H$5)/(Linea!$F$5-Linea!$H$5))))/49.8329)^Blad1!$R$54</f>
        <v>1749.9993125392505</v>
      </c>
      <c r="K67" s="55">
        <f>($C67/1000)*Blad1!$S$54*(((Linea!$D$5-Linea!$F$5)/(LN((Linea!$D$5-Linea!$H$5)/(Linea!$F$5-Linea!$H$5))))/49.8329)^Blad1!$T$54</f>
        <v>2463.9990267332328</v>
      </c>
      <c r="L67" s="56">
        <f>($C67/1000)*Blad1!$U$54*(((Linea!$D$5-Linea!$F$5)/(LN((Linea!$D$5-Linea!$H$5)/(Linea!$F$5-Linea!$H$5))))/49.8329)^Blad1!$V$54</f>
        <v>3130.3987440697879</v>
      </c>
      <c r="M67" s="67"/>
      <c r="N67" s="75">
        <v>1400</v>
      </c>
      <c r="O67" s="79">
        <f>Blad1!AB57*(((Linea!$D$5-Linea!$F$5)/(LN((Linea!$D$5-Linea!$H$5)/(Linea!$F$5-Linea!$H$5))))/49.8329)^Blad1!$AC$33</f>
        <v>2539.9993142266426</v>
      </c>
      <c r="P67" s="79">
        <f>Blad1!AD57*(((Linea!$D$5-Linea!$F$5)/(LN((Linea!$D$5-Linea!$H$5)/(Linea!$F$5-Linea!$H$5))))/49.8329)^Blad1!$AE$33</f>
        <v>3616.9990234479396</v>
      </c>
      <c r="Q67" s="79">
        <f>Blad1!AF57*(((Linea!$D$5-Linea!$F$5)/(LN((Linea!$D$5-Linea!$H$5)/(Linea!$F$5-Linea!$H$5))))/49.8329)^Blad1!$AG$33</f>
        <v>4574.9987647979888</v>
      </c>
    </row>
    <row r="68" spans="2:17" s="13" customFormat="1" x14ac:dyDescent="0.25">
      <c r="B68" s="17"/>
      <c r="C68" s="75">
        <v>1600</v>
      </c>
      <c r="D68" s="21">
        <f>($C68/1000)*Blad1!$E$54*(((Linea!$D$5-Linea!$F$5)/(LN((Linea!$D$5-Linea!$H$5)/(Linea!$F$5-Linea!$H$5))))/49.8329)^Blad1!$F$54</f>
        <v>1545.5994149513374</v>
      </c>
      <c r="E68" s="21">
        <f>($C68/1000)*Blad1!$G$54*(((Linea!$D$5-Linea!$F$5)/(LN((Linea!$D$5-Linea!$H$5)/(Linea!$F$5-Linea!$H$5))))/49.8329)^Blad1!$H$54</f>
        <v>2563.1990505251279</v>
      </c>
      <c r="F68" s="45">
        <f>($C68/1000)*Blad1!$I$54*(((Linea!$D$5-Linea!$F$5)/(LN((Linea!$D$5-Linea!$H$5)/(Linea!$F$5-Linea!$H$5))))/49.8329)^Blad1!$J$54</f>
        <v>3347.1987592077562</v>
      </c>
      <c r="G68" s="67"/>
      <c r="H68" s="75">
        <v>1600</v>
      </c>
      <c r="I68" s="79">
        <f>($C68/1000)*Blad1!$C$54*(((Linea!$D$5-Linea!$F$5)/(LN((Linea!$D$5-Linea!$H$5)/(Linea!$F$5-Linea!$H$5))))/49.8329)^Blad1!$D$54</f>
        <v>0</v>
      </c>
      <c r="J68" s="55">
        <f>($C68/1000)*Blad1!$Q$54*(((Linea!$D$5-Linea!$F$5)/(LN((Linea!$D$5-Linea!$H$5)/(Linea!$F$5-Linea!$H$5))))/49.8329)^Blad1!$R$54</f>
        <v>1999.9992143305719</v>
      </c>
      <c r="K68" s="55">
        <f>($C68/1000)*Blad1!$S$54*(((Linea!$D$5-Linea!$F$5)/(LN((Linea!$D$5-Linea!$H$5)/(Linea!$F$5-Linea!$H$5))))/49.8329)^Blad1!$T$54</f>
        <v>2815.9988876951234</v>
      </c>
      <c r="L68" s="56">
        <f>($C68/1000)*Blad1!$U$54*(((Linea!$D$5-Linea!$F$5)/(LN((Linea!$D$5-Linea!$H$5)/(Linea!$F$5-Linea!$H$5))))/49.8329)^Blad1!$V$54</f>
        <v>3577.5985646511867</v>
      </c>
      <c r="M68" s="67"/>
      <c r="N68" s="75">
        <v>1600</v>
      </c>
      <c r="O68" s="79">
        <f>Blad1!AB58*(((Linea!$D$5-Linea!$F$5)/(LN((Linea!$D$5-Linea!$H$5)/(Linea!$F$5-Linea!$H$5))))/49.8329)^Blad1!$AC$33</f>
        <v>3417.9990771758521</v>
      </c>
      <c r="P68" s="79">
        <f>Blad1!AD58*(((Linea!$D$5-Linea!$F$5)/(LN((Linea!$D$5-Linea!$H$5)/(Linea!$F$5-Linea!$H$5))))/49.8329)^Blad1!$AE$33</f>
        <v>4956.9986616619954</v>
      </c>
      <c r="Q68" s="79">
        <f>Blad1!AF58*(((Linea!$D$5-Linea!$F$5)/(LN((Linea!$D$5-Linea!$H$5)/(Linea!$F$5-Linea!$H$5))))/49.8329)^Blad1!$AG$33</f>
        <v>6050.9983662934701</v>
      </c>
    </row>
    <row r="69" spans="2:17" s="13" customFormat="1" x14ac:dyDescent="0.25">
      <c r="B69" s="17"/>
      <c r="C69" s="75">
        <v>1800</v>
      </c>
      <c r="D69" s="21">
        <f>($C69/1000)*Blad1!$E$54*(((Linea!$D$5-Linea!$F$5)/(LN((Linea!$D$5-Linea!$H$5)/(Linea!$F$5-Linea!$H$5))))/49.8329)^Blad1!$F$54</f>
        <v>1738.7993418202543</v>
      </c>
      <c r="E69" s="21">
        <f>($C69/1000)*Blad1!$G$54*(((Linea!$D$5-Linea!$F$5)/(LN((Linea!$D$5-Linea!$H$5)/(Linea!$F$5-Linea!$H$5))))/49.8329)^Blad1!$H$54</f>
        <v>2883.5989318407683</v>
      </c>
      <c r="F69" s="45">
        <f>($C69/1000)*Blad1!$I$54*(((Linea!$D$5-Linea!$F$5)/(LN((Linea!$D$5-Linea!$H$5)/(Linea!$F$5-Linea!$H$5))))/49.8329)^Blad1!$J$54</f>
        <v>3765.5986041087253</v>
      </c>
      <c r="G69" s="67"/>
      <c r="H69" s="75">
        <v>1800</v>
      </c>
      <c r="I69" s="79">
        <f>($C69/1000)*Blad1!$C$54*(((Linea!$D$5-Linea!$F$5)/(LN((Linea!$D$5-Linea!$H$5)/(Linea!$F$5-Linea!$H$5))))/49.8329)^Blad1!$D$54</f>
        <v>0</v>
      </c>
      <c r="J69" s="55">
        <f>($C69/1000)*Blad1!$Q$54*(((Linea!$D$5-Linea!$F$5)/(LN((Linea!$D$5-Linea!$H$5)/(Linea!$F$5-Linea!$H$5))))/49.8329)^Blad1!$R$54</f>
        <v>2249.9991161218936</v>
      </c>
      <c r="K69" s="55">
        <f>($C69/1000)*Blad1!$S$54*(((Linea!$D$5-Linea!$F$5)/(LN((Linea!$D$5-Linea!$H$5)/(Linea!$F$5-Linea!$H$5))))/49.8329)^Blad1!$T$54</f>
        <v>3167.9987486570135</v>
      </c>
      <c r="L69" s="56">
        <f>($C69/1000)*Blad1!$U$54*(((Linea!$D$5-Linea!$F$5)/(LN((Linea!$D$5-Linea!$H$5)/(Linea!$F$5-Linea!$H$5))))/49.8329)^Blad1!$V$54</f>
        <v>4024.7983852325851</v>
      </c>
      <c r="M69" s="67"/>
      <c r="N69" s="75">
        <v>1800</v>
      </c>
      <c r="O69" s="79">
        <f>Blad1!AB59*(((Linea!$D$5-Linea!$F$5)/(LN((Linea!$D$5-Linea!$H$5)/(Linea!$F$5-Linea!$H$5))))/49.8329)^Blad1!$AC$33</f>
        <v>3694.9990023887576</v>
      </c>
      <c r="P69" s="79">
        <f>Blad1!AD59*(((Linea!$D$5-Linea!$F$5)/(LN((Linea!$D$5-Linea!$H$5)/(Linea!$F$5-Linea!$H$5))))/49.8329)^Blad1!$AE$33</f>
        <v>5335.9985593359706</v>
      </c>
      <c r="Q69" s="79">
        <f>Blad1!AF59*(((Linea!$D$5-Linea!$F$5)/(LN((Linea!$D$5-Linea!$H$5)/(Linea!$F$5-Linea!$H$5))))/49.8329)^Blad1!$AG$33</f>
        <v>6567.9982267088935</v>
      </c>
    </row>
    <row r="70" spans="2:17" s="13" customFormat="1" x14ac:dyDescent="0.25">
      <c r="B70" s="17"/>
      <c r="C70" s="75">
        <v>2000</v>
      </c>
      <c r="D70" s="21">
        <f>($C70/1000)*Blad1!$E$54*(((Linea!$D$5-Linea!$F$5)/(LN((Linea!$D$5-Linea!$H$5)/(Linea!$F$5-Linea!$H$5))))/49.8329)^Blad1!$F$54</f>
        <v>1931.9992686891715</v>
      </c>
      <c r="E70" s="21">
        <f>($C70/1000)*Blad1!$G$54*(((Linea!$D$5-Linea!$F$5)/(LN((Linea!$D$5-Linea!$H$5)/(Linea!$F$5-Linea!$H$5))))/49.8329)^Blad1!$H$54</f>
        <v>3203.9988131564091</v>
      </c>
      <c r="F70" s="45">
        <f>($C70/1000)*Blad1!$I$54*(((Linea!$D$5-Linea!$F$5)/(LN((Linea!$D$5-Linea!$H$5)/(Linea!$F$5-Linea!$H$5))))/49.8329)^Blad1!$J$54</f>
        <v>4183.9984490096949</v>
      </c>
      <c r="G70" s="67"/>
      <c r="H70" s="75">
        <v>2000</v>
      </c>
      <c r="I70" s="79">
        <f>($C70/1000)*Blad1!$C$54*(((Linea!$D$5-Linea!$F$5)/(LN((Linea!$D$5-Linea!$H$5)/(Linea!$F$5-Linea!$H$5))))/49.8329)^Blad1!$D$54</f>
        <v>0</v>
      </c>
      <c r="J70" s="55">
        <f>($C70/1000)*Blad1!$Q$54*(((Linea!$D$5-Linea!$F$5)/(LN((Linea!$D$5-Linea!$H$5)/(Linea!$F$5-Linea!$H$5))))/49.8329)^Blad1!$R$54</f>
        <v>2499.9990179132151</v>
      </c>
      <c r="K70" s="55">
        <f>($C70/1000)*Blad1!$S$54*(((Linea!$D$5-Linea!$F$5)/(LN((Linea!$D$5-Linea!$H$5)/(Linea!$F$5-Linea!$H$5))))/49.8329)^Blad1!$T$54</f>
        <v>3519.9986096189041</v>
      </c>
      <c r="L70" s="56">
        <f>($C70/1000)*Blad1!$U$54*(((Linea!$D$5-Linea!$F$5)/(LN((Linea!$D$5-Linea!$H$5)/(Linea!$F$5-Linea!$H$5))))/49.8329)^Blad1!$V$54</f>
        <v>4471.9982058139831</v>
      </c>
      <c r="M70" s="67"/>
      <c r="N70" s="75">
        <v>2000</v>
      </c>
      <c r="O70" s="79">
        <f>Blad1!AB60*(((Linea!$D$5-Linea!$F$5)/(LN((Linea!$D$5-Linea!$H$5)/(Linea!$F$5-Linea!$H$5))))/49.8329)^Blad1!$AC$33</f>
        <v>3971.9989276016631</v>
      </c>
      <c r="P70" s="79">
        <f>Blad1!AD60*(((Linea!$D$5-Linea!$F$5)/(LN((Linea!$D$5-Linea!$H$5)/(Linea!$F$5-Linea!$H$5))))/49.8329)^Blad1!$AE$33</f>
        <v>5715.998456739957</v>
      </c>
      <c r="Q70" s="79">
        <f>Blad1!AF60*(((Linea!$D$5-Linea!$F$5)/(LN((Linea!$D$5-Linea!$H$5)/(Linea!$F$5-Linea!$H$5))))/49.8329)^Blad1!$AG$33</f>
        <v>7083.9980873943059</v>
      </c>
    </row>
    <row r="71" spans="2:17" s="13" customFormat="1" x14ac:dyDescent="0.25">
      <c r="B71" s="17"/>
      <c r="C71" s="75">
        <v>2200</v>
      </c>
      <c r="D71" s="21">
        <f>($C71/1000)*Blad1!$E$54*(((Linea!$D$5-Linea!$F$5)/(LN((Linea!$D$5-Linea!$H$5)/(Linea!$F$5-Linea!$H$5))))/49.8329)^Blad1!$F$54</f>
        <v>2125.1991955580888</v>
      </c>
      <c r="E71" s="21">
        <f>($C71/1000)*Blad1!$G$54*(((Linea!$D$5-Linea!$F$5)/(LN((Linea!$D$5-Linea!$H$5)/(Linea!$F$5-Linea!$H$5))))/49.8329)^Blad1!$H$54</f>
        <v>3524.3986944720505</v>
      </c>
      <c r="F71" s="45">
        <f>($C71/1000)*Blad1!$I$54*(((Linea!$D$5-Linea!$F$5)/(LN((Linea!$D$5-Linea!$H$5)/(Linea!$F$5-Linea!$H$5))))/49.8329)^Blad1!$J$54</f>
        <v>4602.3982939106654</v>
      </c>
      <c r="G71" s="67"/>
      <c r="H71" s="75">
        <v>2200</v>
      </c>
      <c r="I71" s="79"/>
      <c r="J71" s="55">
        <f>($C71/1000)*Blad1!$Q$54*(((Linea!$D$5-Linea!$F$5)/(LN((Linea!$D$5-Linea!$H$5)/(Linea!$F$5-Linea!$H$5))))/49.8329)^Blad1!$R$54</f>
        <v>2749.9989197045365</v>
      </c>
      <c r="K71" s="55">
        <f>($C71/1000)*Blad1!$S$54*(((Linea!$D$5-Linea!$F$5)/(LN((Linea!$D$5-Linea!$H$5)/(Linea!$F$5-Linea!$H$5))))/49.8329)^Blad1!$T$54</f>
        <v>3871.9984705807947</v>
      </c>
      <c r="L71" s="56">
        <f>($C71/1000)*Blad1!$U$54*(((Linea!$D$5-Linea!$F$5)/(LN((Linea!$D$5-Linea!$H$5)/(Linea!$F$5-Linea!$H$5))))/49.8329)^Blad1!$V$54</f>
        <v>4919.1980263953819</v>
      </c>
      <c r="M71" s="67"/>
      <c r="N71" s="75">
        <v>2200</v>
      </c>
      <c r="O71" s="79"/>
      <c r="P71" s="79"/>
      <c r="Q71" s="79"/>
    </row>
    <row r="72" spans="2:17" s="13" customFormat="1" x14ac:dyDescent="0.25">
      <c r="B72" s="17"/>
      <c r="C72" s="75">
        <v>2400</v>
      </c>
      <c r="D72" s="21">
        <f>($C72/1000)*Blad1!$E$54*(((Linea!$D$5-Linea!$F$5)/(LN((Linea!$D$5-Linea!$H$5)/(Linea!$F$5-Linea!$H$5))))/49.8329)^Blad1!$F$54</f>
        <v>2318.3991224270058</v>
      </c>
      <c r="E72" s="21">
        <f>($C72/1000)*Blad1!$G$54*(((Linea!$D$5-Linea!$F$5)/(LN((Linea!$D$5-Linea!$H$5)/(Linea!$F$5-Linea!$H$5))))/49.8329)^Blad1!$H$54</f>
        <v>3844.7985757876909</v>
      </c>
      <c r="F72" s="45">
        <f>($C72/1000)*Blad1!$I$54*(((Linea!$D$5-Linea!$F$5)/(LN((Linea!$D$5-Linea!$H$5)/(Linea!$F$5-Linea!$H$5))))/49.8329)^Blad1!$J$54</f>
        <v>5020.7981388116341</v>
      </c>
      <c r="G72" s="67"/>
      <c r="H72" s="75">
        <v>2400</v>
      </c>
      <c r="I72" s="79">
        <f>($C72/1000)*Blad1!$C$54*(((Linea!$D$5-Linea!$F$5)/(LN((Linea!$D$5-Linea!$H$5)/(Linea!$F$5-Linea!$H$5))))/49.8329)^Blad1!$D$54</f>
        <v>0</v>
      </c>
      <c r="J72" s="55">
        <f>($C72/1000)*Blad1!$Q$54*(((Linea!$D$5-Linea!$F$5)/(LN((Linea!$D$5-Linea!$H$5)/(Linea!$F$5-Linea!$H$5))))/49.8329)^Blad1!$R$54</f>
        <v>2999.998821495858</v>
      </c>
      <c r="K72" s="55">
        <f>($C72/1000)*Blad1!$S$54*(((Linea!$D$5-Linea!$F$5)/(LN((Linea!$D$5-Linea!$H$5)/(Linea!$F$5-Linea!$H$5))))/49.8329)^Blad1!$T$54</f>
        <v>4223.9983315426844</v>
      </c>
      <c r="L72" s="56">
        <f>($C72/1000)*Blad1!$U$54*(((Linea!$D$5-Linea!$F$5)/(LN((Linea!$D$5-Linea!$H$5)/(Linea!$F$5-Linea!$H$5))))/49.8329)^Blad1!$V$54</f>
        <v>5366.397846976779</v>
      </c>
      <c r="M72" s="67"/>
      <c r="N72" s="75">
        <v>2400</v>
      </c>
      <c r="O72" s="79">
        <f>Blad1!AB62*(((Linea!$D$5-Linea!$F$5)/(LN((Linea!$D$5-Linea!$H$5)/(Linea!$F$5-Linea!$H$5))))/49.8329)^Blad1!$AC$33</f>
        <v>5125.9986160337676</v>
      </c>
      <c r="P72" s="79">
        <f>Blad1!AD62*(((Linea!$D$5-Linea!$F$5)/(LN((Linea!$D$5-Linea!$H$5)/(Linea!$F$5-Linea!$H$5))))/49.8329)^Blad1!$AE$33</f>
        <v>7434.9979926279875</v>
      </c>
      <c r="Q72" s="79">
        <f>Blad1!AF62*(((Linea!$D$5-Linea!$F$5)/(LN((Linea!$D$5-Linea!$H$5)/(Linea!$F$5-Linea!$H$5))))/49.8329)^Blad1!$AG$33</f>
        <v>9076.9975493052116</v>
      </c>
    </row>
    <row r="73" spans="2:17" s="13" customFormat="1" x14ac:dyDescent="0.25">
      <c r="B73" s="17"/>
      <c r="C73" s="75">
        <v>2600</v>
      </c>
      <c r="D73" s="21">
        <f>($C73/1000)*Blad1!$E$54*(((Linea!$D$5-Linea!$F$5)/(LN((Linea!$D$5-Linea!$H$5)/(Linea!$F$5-Linea!$H$5))))/49.8329)^Blad1!$F$54</f>
        <v>2511.5990492959227</v>
      </c>
      <c r="E73" s="21">
        <f>($C73/1000)*Blad1!$G$54*(((Linea!$D$5-Linea!$F$5)/(LN((Linea!$D$5-Linea!$H$5)/(Linea!$F$5-Linea!$H$5))))/49.8329)^Blad1!$H$54</f>
        <v>4165.1984571033317</v>
      </c>
      <c r="F73" s="45">
        <f>($C73/1000)*Blad1!$I$54*(((Linea!$D$5-Linea!$F$5)/(LN((Linea!$D$5-Linea!$H$5)/(Linea!$F$5-Linea!$H$5))))/49.8329)^Blad1!$J$54</f>
        <v>5439.1979837126037</v>
      </c>
      <c r="G73" s="67"/>
      <c r="H73" s="75">
        <v>2600</v>
      </c>
      <c r="I73" s="79"/>
      <c r="J73" s="55">
        <f>($C73/1000)*Blad1!$Q$54*(((Linea!$D$5-Linea!$F$5)/(LN((Linea!$D$5-Linea!$H$5)/(Linea!$F$5-Linea!$H$5))))/49.8329)^Blad1!$R$54</f>
        <v>3249.9987232871795</v>
      </c>
      <c r="K73" s="55">
        <f>($C73/1000)*Blad1!$S$54*(((Linea!$D$5-Linea!$F$5)/(LN((Linea!$D$5-Linea!$H$5)/(Linea!$F$5-Linea!$H$5))))/49.8329)^Blad1!$T$54</f>
        <v>4575.9981925045749</v>
      </c>
      <c r="L73" s="56">
        <f>($C73/1000)*Blad1!$U$54*(((Linea!$D$5-Linea!$F$5)/(LN((Linea!$D$5-Linea!$H$5)/(Linea!$F$5-Linea!$H$5))))/49.8329)^Blad1!$V$54</f>
        <v>5813.5976675581787</v>
      </c>
      <c r="M73" s="67"/>
      <c r="N73" s="75">
        <v>2600</v>
      </c>
      <c r="O73" s="79"/>
      <c r="P73" s="79"/>
      <c r="Q73" s="79"/>
    </row>
    <row r="74" spans="2:17" s="13" customFormat="1" x14ac:dyDescent="0.25">
      <c r="B74" s="17"/>
      <c r="C74" s="75">
        <v>2800</v>
      </c>
      <c r="D74" s="21">
        <f>($C74/1000)*Blad1!$E$54*(((Linea!$D$5-Linea!$F$5)/(LN((Linea!$D$5-Linea!$H$5)/(Linea!$F$5-Linea!$H$5))))/49.8329)^Blad1!$F$54</f>
        <v>2704.7989761648396</v>
      </c>
      <c r="E74" s="21">
        <f>($C74/1000)*Blad1!$G$54*(((Linea!$D$5-Linea!$F$5)/(LN((Linea!$D$5-Linea!$H$5)/(Linea!$F$5-Linea!$H$5))))/49.8329)^Blad1!$H$54</f>
        <v>4485.5983384189722</v>
      </c>
      <c r="F74" s="45">
        <f>($C74/1000)*Blad1!$I$54*(((Linea!$D$5-Linea!$F$5)/(LN((Linea!$D$5-Linea!$H$5)/(Linea!$F$5-Linea!$H$5))))/49.8329)^Blad1!$J$54</f>
        <v>5857.5978286135723</v>
      </c>
      <c r="G74" s="67"/>
      <c r="H74" s="75">
        <v>2800</v>
      </c>
      <c r="I74" s="79">
        <f>($C74/1000)*Blad1!$C$54*(((Linea!$D$5-Linea!$F$5)/(LN((Linea!$D$5-Linea!$H$5)/(Linea!$F$5-Linea!$H$5))))/49.8329)^Blad1!$D$54</f>
        <v>0</v>
      </c>
      <c r="J74" s="55">
        <f>($C74/1000)*Blad1!$Q$54*(((Linea!$D$5-Linea!$F$5)/(LN((Linea!$D$5-Linea!$H$5)/(Linea!$F$5-Linea!$H$5))))/49.8329)^Blad1!$R$54</f>
        <v>3499.9986250785009</v>
      </c>
      <c r="K74" s="55">
        <f>($C74/1000)*Blad1!$S$54*(((Linea!$D$5-Linea!$F$5)/(LN((Linea!$D$5-Linea!$H$5)/(Linea!$F$5-Linea!$H$5))))/49.8329)^Blad1!$T$54</f>
        <v>4927.9980534664655</v>
      </c>
      <c r="L74" s="56">
        <f>($C74/1000)*Blad1!$U$54*(((Linea!$D$5-Linea!$F$5)/(LN((Linea!$D$5-Linea!$H$5)/(Linea!$F$5-Linea!$H$5))))/49.8329)^Blad1!$V$54</f>
        <v>6260.7974881395758</v>
      </c>
      <c r="M74" s="67"/>
      <c r="N74" s="75">
        <v>2800</v>
      </c>
      <c r="O74" s="79">
        <f>Blad1!AB64*(((Linea!$D$5-Linea!$F$5)/(LN((Linea!$D$5-Linea!$H$5)/(Linea!$F$5-Linea!$H$5))))/49.8329)^Blad1!$AC$33</f>
        <v>5680.9984661895896</v>
      </c>
      <c r="P74" s="79">
        <f>Blad1!AD64*(((Linea!$D$5-Linea!$F$5)/(LN((Linea!$D$5-Linea!$H$5)/(Linea!$F$5-Linea!$H$5))))/49.8329)^Blad1!$AE$33</f>
        <v>8193.9977877059482</v>
      </c>
      <c r="Q74" s="79">
        <f>Blad1!AF64*(((Linea!$D$5-Linea!$F$5)/(LN((Linea!$D$5-Linea!$H$5)/(Linea!$F$5-Linea!$H$5))))/49.8329)^Blad1!$AG$33</f>
        <v>10109.997270406046</v>
      </c>
    </row>
    <row r="75" spans="2:17" s="13" customFormat="1" x14ac:dyDescent="0.25">
      <c r="B75" s="1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7" s="13" customFormat="1" x14ac:dyDescent="0.25">
      <c r="B76" s="1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80"/>
      <c r="O76" s="81"/>
      <c r="P76" s="81"/>
      <c r="Q76" s="81"/>
    </row>
    <row r="77" spans="2:17" s="13" customFormat="1" x14ac:dyDescent="0.25">
      <c r="B77" s="17"/>
      <c r="C77" s="82" t="s">
        <v>9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80"/>
      <c r="O77" s="81"/>
      <c r="P77" s="81"/>
      <c r="Q77" s="81"/>
    </row>
    <row r="78" spans="2:17" s="13" customFormat="1" x14ac:dyDescent="0.25">
      <c r="B78" s="17"/>
      <c r="C78" s="82" t="s">
        <v>10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80"/>
      <c r="O78" s="81"/>
      <c r="P78" s="81"/>
      <c r="Q78" s="81"/>
    </row>
    <row r="79" spans="2:17" s="13" customFormat="1" x14ac:dyDescent="0.25">
      <c r="B79" s="17"/>
      <c r="C79" s="83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80"/>
      <c r="O79" s="81"/>
      <c r="P79" s="81"/>
      <c r="Q79" s="81"/>
    </row>
    <row r="80" spans="2:17" s="13" customFormat="1" x14ac:dyDescent="0.25">
      <c r="B80" s="1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7" s="13" customFormat="1" x14ac:dyDescent="0.25">
      <c r="B81" s="1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7" s="13" customFormat="1" x14ac:dyDescent="0.25">
      <c r="B82" s="1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7" s="13" customFormat="1" x14ac:dyDescent="0.25">
      <c r="B83" s="1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7" s="13" customFormat="1" x14ac:dyDescent="0.25">
      <c r="B84" s="1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7" s="13" customFormat="1" x14ac:dyDescent="0.25">
      <c r="B85" s="1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7" s="13" customFormat="1" x14ac:dyDescent="0.25">
      <c r="B86" s="1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7" s="13" customFormat="1" x14ac:dyDescent="0.25">
      <c r="B87" s="1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7" s="13" customFormat="1" x14ac:dyDescent="0.25">
      <c r="B88" s="1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7" s="13" customFormat="1" x14ac:dyDescent="0.25">
      <c r="B89" s="1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/>
      <c r="Q89"/>
    </row>
    <row r="90" spans="2:17" x14ac:dyDescent="0.25"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7" x14ac:dyDescent="0.25"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7" x14ac:dyDescent="0.25"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13"/>
      <c r="Q92" s="13"/>
    </row>
    <row r="93" spans="2:17" s="13" customFormat="1" ht="12.75" customHeight="1" x14ac:dyDescent="0.25">
      <c r="B93" s="1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7" s="13" customFormat="1" ht="12.75" customHeight="1" x14ac:dyDescent="0.25">
      <c r="B94" s="17"/>
      <c r="C94"/>
      <c r="D94"/>
      <c r="E94"/>
      <c r="F94"/>
    </row>
    <row r="95" spans="2:17" s="13" customFormat="1" ht="12.75" customHeight="1" x14ac:dyDescent="0.25">
      <c r="B95" s="17"/>
      <c r="C95"/>
      <c r="D95"/>
      <c r="E95"/>
      <c r="F95"/>
    </row>
    <row r="96" spans="2:17" s="13" customFormat="1" ht="12.75" customHeight="1" x14ac:dyDescent="0.25">
      <c r="B96" s="17"/>
      <c r="C96"/>
      <c r="D96"/>
      <c r="E96"/>
      <c r="F96"/>
    </row>
    <row r="97" spans="2:17" s="13" customFormat="1" ht="12.75" customHeight="1" x14ac:dyDescent="0.25">
      <c r="B97" s="17"/>
      <c r="C97"/>
      <c r="D97"/>
      <c r="E97"/>
      <c r="F97"/>
      <c r="N97"/>
      <c r="O97"/>
      <c r="P97"/>
      <c r="Q97"/>
    </row>
  </sheetData>
  <sheetProtection algorithmName="SHA-512" hashValue="ziOdVi+NFMPWzDXNNw83nd9rcjawceur5Jy+9U7vNEHx2ypIkZ8HhG7Bgfa5qqULxe8vVXwB9yWx7av+ZkJNww==" saltValue="ETvouDQSUOqpZ7O0PSuWAw==" spinCount="100000" sheet="1" objects="1" scenarios="1" selectLockedCells="1"/>
  <mergeCells count="24">
    <mergeCell ref="C9:F9"/>
    <mergeCell ref="C32:F32"/>
    <mergeCell ref="D10:F10"/>
    <mergeCell ref="D11:F11"/>
    <mergeCell ref="C55:F55"/>
    <mergeCell ref="D33:F33"/>
    <mergeCell ref="D56:F56"/>
    <mergeCell ref="D57:F57"/>
    <mergeCell ref="D34:F34"/>
    <mergeCell ref="H32:L32"/>
    <mergeCell ref="I33:L33"/>
    <mergeCell ref="I34:L34"/>
    <mergeCell ref="H55:L55"/>
    <mergeCell ref="I56:L56"/>
    <mergeCell ref="I57:L57"/>
    <mergeCell ref="N9:Q9"/>
    <mergeCell ref="O10:Q10"/>
    <mergeCell ref="O11:Q11"/>
    <mergeCell ref="O57:Q57"/>
    <mergeCell ref="N32:Q32"/>
    <mergeCell ref="O33:Q33"/>
    <mergeCell ref="O34:Q34"/>
    <mergeCell ref="N55:Q55"/>
    <mergeCell ref="O56:Q56"/>
  </mergeCells>
  <phoneticPr fontId="2" type="noConversion"/>
  <pageMargins left="0.75" right="0.75" top="1" bottom="1" header="0.5" footer="0.5"/>
  <pageSetup paperSize="9" scale="6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AG156"/>
  <sheetViews>
    <sheetView topLeftCell="H1" zoomScale="90" zoomScaleNormal="90" workbookViewId="0">
      <selection activeCell="AB12" sqref="AB12"/>
    </sheetView>
  </sheetViews>
  <sheetFormatPr defaultRowHeight="13.2" x14ac:dyDescent="0.25"/>
  <cols>
    <col min="1" max="1" width="7.44140625" customWidth="1"/>
    <col min="2" max="2" width="6.6640625" customWidth="1"/>
    <col min="3" max="3" width="12.88671875" style="7" customWidth="1"/>
    <col min="4" max="4" width="9.33203125" customWidth="1"/>
    <col min="5" max="5" width="14.33203125" customWidth="1"/>
    <col min="7" max="7" width="14.33203125" customWidth="1"/>
    <col min="8" max="8" width="9" customWidth="1"/>
    <col min="9" max="9" width="14.88671875" customWidth="1"/>
    <col min="10" max="10" width="9.109375" customWidth="1"/>
    <col min="11" max="11" width="0" hidden="1" customWidth="1"/>
    <col min="12" max="12" width="11.44140625" customWidth="1"/>
    <col min="14" max="14" width="0" hidden="1" customWidth="1"/>
    <col min="15" max="15" width="14.33203125" hidden="1" customWidth="1"/>
    <col min="16" max="16" width="0" hidden="1" customWidth="1"/>
    <col min="17" max="17" width="14.33203125" customWidth="1"/>
    <col min="19" max="19" width="14.33203125" customWidth="1"/>
    <col min="21" max="21" width="14.33203125" customWidth="1"/>
    <col min="29" max="29" width="8.6640625" customWidth="1"/>
    <col min="31" max="31" width="10.109375" customWidth="1"/>
  </cols>
  <sheetData>
    <row r="1" spans="1:33" x14ac:dyDescent="0.25">
      <c r="C1" s="9"/>
    </row>
    <row r="2" spans="1:33" x14ac:dyDescent="0.25">
      <c r="C2" s="9"/>
    </row>
    <row r="3" spans="1:33" ht="18.75" customHeight="1" thickBot="1" x14ac:dyDescent="0.3">
      <c r="C3" s="37" t="s">
        <v>14</v>
      </c>
    </row>
    <row r="4" spans="1:33" ht="28.5" customHeight="1" x14ac:dyDescent="0.25">
      <c r="A4" s="114" t="s">
        <v>15</v>
      </c>
      <c r="B4" s="117"/>
      <c r="C4" s="124"/>
      <c r="D4" s="120"/>
      <c r="E4" s="117">
        <v>118</v>
      </c>
      <c r="F4" s="120"/>
      <c r="G4" s="117">
        <v>168</v>
      </c>
      <c r="H4" s="120"/>
      <c r="I4" s="117">
        <v>218</v>
      </c>
      <c r="J4" s="120"/>
      <c r="K4" s="48"/>
      <c r="X4" s="114" t="s">
        <v>45</v>
      </c>
      <c r="Y4" s="117">
        <v>85</v>
      </c>
      <c r="Z4" s="118"/>
      <c r="AA4" s="119"/>
      <c r="AB4" s="117">
        <v>115</v>
      </c>
      <c r="AC4" s="120"/>
      <c r="AD4" s="117">
        <v>165</v>
      </c>
      <c r="AE4" s="120"/>
      <c r="AF4" s="117">
        <v>215</v>
      </c>
      <c r="AG4" s="120"/>
    </row>
    <row r="5" spans="1:33" ht="21.75" customHeight="1" x14ac:dyDescent="0.25">
      <c r="A5" s="115"/>
      <c r="B5" s="23" t="s">
        <v>1</v>
      </c>
      <c r="C5" s="125" t="s">
        <v>3</v>
      </c>
      <c r="D5" s="126"/>
      <c r="E5" s="127" t="s">
        <v>3</v>
      </c>
      <c r="F5" s="126"/>
      <c r="G5" s="127" t="s">
        <v>3</v>
      </c>
      <c r="H5" s="126"/>
      <c r="I5" s="127" t="s">
        <v>3</v>
      </c>
      <c r="J5" s="126"/>
      <c r="K5" s="49"/>
      <c r="X5" s="115"/>
      <c r="Y5" s="84" t="s">
        <v>1</v>
      </c>
      <c r="Z5" s="121" t="s">
        <v>3</v>
      </c>
      <c r="AA5" s="122"/>
      <c r="AB5" s="123" t="s">
        <v>3</v>
      </c>
      <c r="AC5" s="122"/>
      <c r="AD5" s="123" t="s">
        <v>3</v>
      </c>
      <c r="AE5" s="122"/>
      <c r="AF5" s="123" t="s">
        <v>3</v>
      </c>
      <c r="AG5" s="122"/>
    </row>
    <row r="6" spans="1:33" ht="16.649999999999999" customHeight="1" x14ac:dyDescent="0.25">
      <c r="A6" s="115"/>
      <c r="B6" s="24" t="s">
        <v>2</v>
      </c>
      <c r="C6" s="10" t="s">
        <v>0</v>
      </c>
      <c r="D6" s="2" t="s">
        <v>11</v>
      </c>
      <c r="E6" s="11" t="s">
        <v>0</v>
      </c>
      <c r="F6" s="2" t="s">
        <v>11</v>
      </c>
      <c r="G6" s="11" t="s">
        <v>0</v>
      </c>
      <c r="H6" s="2" t="s">
        <v>11</v>
      </c>
      <c r="I6" s="11" t="s">
        <v>0</v>
      </c>
      <c r="J6" s="2" t="s">
        <v>11</v>
      </c>
      <c r="K6" s="49"/>
      <c r="X6" s="115"/>
      <c r="Y6" s="24" t="s">
        <v>2</v>
      </c>
      <c r="Z6" s="10" t="s">
        <v>0</v>
      </c>
      <c r="AA6" s="2" t="s">
        <v>11</v>
      </c>
      <c r="AB6" s="11" t="s">
        <v>0</v>
      </c>
      <c r="AC6" s="2" t="s">
        <v>11</v>
      </c>
      <c r="AD6" s="11" t="s">
        <v>0</v>
      </c>
      <c r="AE6" s="2" t="s">
        <v>11</v>
      </c>
      <c r="AF6" s="11" t="s">
        <v>0</v>
      </c>
      <c r="AG6" s="2" t="s">
        <v>11</v>
      </c>
    </row>
    <row r="7" spans="1:33" ht="16.649999999999999" customHeight="1" x14ac:dyDescent="0.25">
      <c r="A7" s="115"/>
      <c r="B7" s="26">
        <v>500</v>
      </c>
      <c r="C7" s="34">
        <f>$C$12*B7/1000</f>
        <v>0</v>
      </c>
      <c r="D7" s="3"/>
      <c r="E7" s="30">
        <f>$E$12*B7/1000</f>
        <v>271</v>
      </c>
      <c r="F7" s="3"/>
      <c r="G7" s="30">
        <f>$G$12*B7/1000</f>
        <v>483</v>
      </c>
      <c r="H7" s="28"/>
      <c r="I7" s="30">
        <f t="shared" ref="I7:I10" si="0">$I$12*B7/1000</f>
        <v>632</v>
      </c>
      <c r="J7" s="3"/>
      <c r="K7" s="49"/>
      <c r="X7" s="115"/>
      <c r="Y7" s="25">
        <v>500</v>
      </c>
      <c r="Z7" s="34" t="s">
        <v>41</v>
      </c>
      <c r="AA7" s="3"/>
      <c r="AB7" s="30"/>
      <c r="AC7" s="3"/>
      <c r="AD7" s="30"/>
      <c r="AE7" s="28"/>
      <c r="AF7" s="30"/>
      <c r="AG7" s="28"/>
    </row>
    <row r="8" spans="1:33" ht="16.649999999999999" customHeight="1" x14ac:dyDescent="0.25">
      <c r="A8" s="115"/>
      <c r="B8" s="27">
        <v>600</v>
      </c>
      <c r="C8" s="34">
        <f>$C$12*B8/1000</f>
        <v>0</v>
      </c>
      <c r="D8" s="3"/>
      <c r="E8" s="30">
        <f>$E$12*B8/1000</f>
        <v>325.2</v>
      </c>
      <c r="F8" s="3"/>
      <c r="G8" s="30">
        <f>$G$12*B8/1000</f>
        <v>579.6</v>
      </c>
      <c r="H8" s="28"/>
      <c r="I8" s="30">
        <f t="shared" si="0"/>
        <v>758.4</v>
      </c>
      <c r="J8" s="3"/>
      <c r="K8" s="49"/>
      <c r="X8" s="115"/>
      <c r="Y8" s="25">
        <v>600</v>
      </c>
      <c r="Z8" s="34"/>
      <c r="AA8" s="3"/>
      <c r="AB8" s="30">
        <v>543</v>
      </c>
      <c r="AC8" s="3"/>
      <c r="AD8" s="30">
        <v>904</v>
      </c>
      <c r="AE8" s="28"/>
      <c r="AF8" s="30">
        <v>1169</v>
      </c>
      <c r="AG8" s="28"/>
    </row>
    <row r="9" spans="1:33" ht="16.649999999999999" customHeight="1" x14ac:dyDescent="0.25">
      <c r="A9" s="115"/>
      <c r="B9" s="26">
        <v>700</v>
      </c>
      <c r="C9" s="34">
        <f>$C$12*B9/1000</f>
        <v>0</v>
      </c>
      <c r="D9" s="3"/>
      <c r="E9" s="30">
        <f>$E$12*B9/1000</f>
        <v>379.4</v>
      </c>
      <c r="F9" s="3"/>
      <c r="G9" s="30">
        <f>$G$12*B9/1000</f>
        <v>676.2</v>
      </c>
      <c r="H9" s="28"/>
      <c r="I9" s="30">
        <f t="shared" si="0"/>
        <v>884.8</v>
      </c>
      <c r="J9" s="3"/>
      <c r="K9" s="49"/>
      <c r="X9" s="115"/>
      <c r="Y9" s="25">
        <v>700</v>
      </c>
      <c r="Z9" s="34"/>
      <c r="AA9" s="3"/>
      <c r="AB9" s="30">
        <v>609</v>
      </c>
      <c r="AC9" s="3"/>
      <c r="AD9" s="30">
        <v>1013</v>
      </c>
      <c r="AE9" s="28"/>
      <c r="AF9" s="30">
        <v>1322</v>
      </c>
      <c r="AG9" s="28"/>
    </row>
    <row r="10" spans="1:33" ht="16.649999999999999" customHeight="1" x14ac:dyDescent="0.25">
      <c r="A10" s="115"/>
      <c r="B10" s="27">
        <v>800</v>
      </c>
      <c r="C10" s="34">
        <f>$C$12*B10/1000</f>
        <v>0</v>
      </c>
      <c r="D10" s="3"/>
      <c r="E10" s="30">
        <f>$E$12*B10/1000</f>
        <v>433.6</v>
      </c>
      <c r="F10" s="3"/>
      <c r="G10" s="30">
        <f>$G$12*B10/1000</f>
        <v>772.8</v>
      </c>
      <c r="H10" s="28"/>
      <c r="I10" s="30">
        <f t="shared" si="0"/>
        <v>1011.2</v>
      </c>
      <c r="J10" s="3"/>
      <c r="K10" s="50"/>
      <c r="X10" s="115"/>
      <c r="Y10" s="25">
        <v>800</v>
      </c>
      <c r="Z10" s="34"/>
      <c r="AA10" s="3"/>
      <c r="AB10" s="30">
        <v>674</v>
      </c>
      <c r="AC10" s="3"/>
      <c r="AD10" s="30">
        <v>1122</v>
      </c>
      <c r="AE10" s="28"/>
      <c r="AF10" s="30">
        <v>1476</v>
      </c>
      <c r="AG10" s="28"/>
    </row>
    <row r="11" spans="1:33" ht="16.649999999999999" customHeight="1" x14ac:dyDescent="0.25">
      <c r="A11" s="115"/>
      <c r="B11" s="26">
        <v>900</v>
      </c>
      <c r="C11" s="34">
        <f>$C$12*B11/1000</f>
        <v>0</v>
      </c>
      <c r="D11" s="3"/>
      <c r="E11" s="30">
        <f>$E$12*B11/1000</f>
        <v>487.8</v>
      </c>
      <c r="F11" s="3"/>
      <c r="G11" s="30">
        <f>$G$12*B11/1000</f>
        <v>869.4</v>
      </c>
      <c r="H11" s="28"/>
      <c r="I11" s="30">
        <f>$I$12*B11/1000</f>
        <v>1137.5999999999999</v>
      </c>
      <c r="J11" s="3"/>
      <c r="K11" s="50"/>
      <c r="X11" s="115"/>
      <c r="Y11" s="25">
        <v>900</v>
      </c>
      <c r="Z11" s="34"/>
      <c r="AA11" s="3"/>
      <c r="AB11" s="30">
        <v>890</v>
      </c>
      <c r="AC11" s="3"/>
      <c r="AD11" s="30">
        <v>1481</v>
      </c>
      <c r="AE11" s="28"/>
      <c r="AF11" s="30">
        <v>1879</v>
      </c>
      <c r="AG11" s="28"/>
    </row>
    <row r="12" spans="1:33" ht="16.649999999999999" customHeight="1" x14ac:dyDescent="0.25">
      <c r="A12" s="115"/>
      <c r="B12" s="27">
        <v>1000</v>
      </c>
      <c r="C12" s="8">
        <v>0</v>
      </c>
      <c r="D12" s="32"/>
      <c r="E12" s="31">
        <v>542</v>
      </c>
      <c r="F12" s="32">
        <v>1.4359999999999999</v>
      </c>
      <c r="G12" s="31">
        <v>966</v>
      </c>
      <c r="H12" s="33">
        <v>1.4239999999999999</v>
      </c>
      <c r="I12" s="31">
        <v>1264</v>
      </c>
      <c r="J12" s="32">
        <v>1.425</v>
      </c>
      <c r="K12" s="51"/>
      <c r="X12" s="115"/>
      <c r="Y12" s="25">
        <v>1000</v>
      </c>
      <c r="Z12" s="34"/>
      <c r="AA12" s="32"/>
      <c r="AB12" s="30">
        <v>955</v>
      </c>
      <c r="AC12" s="32">
        <v>1</v>
      </c>
      <c r="AD12" s="30">
        <v>1590</v>
      </c>
      <c r="AE12" s="33">
        <v>1</v>
      </c>
      <c r="AF12" s="30">
        <v>2032</v>
      </c>
      <c r="AG12" s="33">
        <v>1</v>
      </c>
    </row>
    <row r="13" spans="1:33" ht="16.649999999999999" customHeight="1" x14ac:dyDescent="0.25">
      <c r="A13" s="115"/>
      <c r="B13" s="26">
        <v>1100</v>
      </c>
      <c r="C13" s="34">
        <f>$C$12*B13/1000</f>
        <v>0</v>
      </c>
      <c r="D13" s="3"/>
      <c r="E13" s="30">
        <f>$E$12*B13/1000</f>
        <v>596.20000000000005</v>
      </c>
      <c r="F13" s="3"/>
      <c r="G13" s="30">
        <f>$G$12*B13/1000</f>
        <v>1062.5999999999999</v>
      </c>
      <c r="H13" s="28"/>
      <c r="I13" s="30">
        <f>$I$12*$B13/1000</f>
        <v>1390.4</v>
      </c>
      <c r="J13" s="3"/>
      <c r="K13" s="52"/>
      <c r="X13" s="115"/>
      <c r="Y13" s="25">
        <v>1100</v>
      </c>
      <c r="Z13" s="34"/>
      <c r="AA13" s="3"/>
      <c r="AB13" s="30">
        <v>1021</v>
      </c>
      <c r="AC13" s="3"/>
      <c r="AD13" s="30">
        <v>1699</v>
      </c>
      <c r="AE13" s="28"/>
      <c r="AF13" s="30">
        <v>2185</v>
      </c>
      <c r="AG13" s="28"/>
    </row>
    <row r="14" spans="1:33" ht="16.649999999999999" customHeight="1" x14ac:dyDescent="0.25">
      <c r="A14" s="115"/>
      <c r="B14" s="27">
        <v>1200</v>
      </c>
      <c r="C14" s="34">
        <f t="shared" ref="C14:C22" si="1">$C$12*B14/1000</f>
        <v>0</v>
      </c>
      <c r="D14" s="3"/>
      <c r="E14" s="30">
        <f t="shared" ref="E14:E23" si="2">$E$12*B14/1000</f>
        <v>650.4</v>
      </c>
      <c r="F14" s="3"/>
      <c r="G14" s="30">
        <f t="shared" ref="G14:G23" si="3">$G$12*B14/1000</f>
        <v>1159.2</v>
      </c>
      <c r="H14" s="28"/>
      <c r="I14" s="30">
        <f t="shared" ref="I14:I23" si="4">$I$12*$B14/1000</f>
        <v>1516.8</v>
      </c>
      <c r="J14" s="3"/>
      <c r="K14" s="49"/>
      <c r="X14" s="115"/>
      <c r="Y14" s="25">
        <v>1200</v>
      </c>
      <c r="Z14" s="34"/>
      <c r="AA14" s="3"/>
      <c r="AB14" s="30">
        <v>1086</v>
      </c>
      <c r="AC14" s="3"/>
      <c r="AD14" s="30">
        <v>1808</v>
      </c>
      <c r="AE14" s="28"/>
      <c r="AF14" s="30">
        <v>2338</v>
      </c>
      <c r="AG14" s="28"/>
    </row>
    <row r="15" spans="1:33" s="13" customFormat="1" ht="16.649999999999999" customHeight="1" x14ac:dyDescent="0.25">
      <c r="A15" s="115"/>
      <c r="B15" s="38">
        <v>1400</v>
      </c>
      <c r="C15" s="34">
        <f t="shared" si="1"/>
        <v>0</v>
      </c>
      <c r="D15" s="3"/>
      <c r="E15" s="30">
        <f t="shared" si="2"/>
        <v>758.8</v>
      </c>
      <c r="F15" s="3"/>
      <c r="G15" s="30">
        <f t="shared" si="3"/>
        <v>1352.4</v>
      </c>
      <c r="H15" s="28"/>
      <c r="I15" s="30">
        <f t="shared" si="4"/>
        <v>1769.6</v>
      </c>
      <c r="J15" s="3"/>
      <c r="K15" s="49"/>
      <c r="X15" s="115"/>
      <c r="Y15" s="25">
        <v>1400</v>
      </c>
      <c r="Z15" s="34"/>
      <c r="AA15" s="3"/>
      <c r="AB15" s="30">
        <v>1217</v>
      </c>
      <c r="AC15" s="3"/>
      <c r="AD15" s="30">
        <v>2026</v>
      </c>
      <c r="AE15" s="28"/>
      <c r="AF15" s="30">
        <v>2645</v>
      </c>
      <c r="AG15" s="28"/>
    </row>
    <row r="16" spans="1:33" ht="16.649999999999999" customHeight="1" x14ac:dyDescent="0.25">
      <c r="A16" s="115"/>
      <c r="B16" s="25">
        <v>1600</v>
      </c>
      <c r="C16" s="34">
        <f t="shared" si="1"/>
        <v>0</v>
      </c>
      <c r="D16" s="3"/>
      <c r="E16" s="30">
        <f t="shared" si="2"/>
        <v>867.2</v>
      </c>
      <c r="F16" s="3"/>
      <c r="G16" s="30">
        <f t="shared" si="3"/>
        <v>1545.6</v>
      </c>
      <c r="H16" s="28"/>
      <c r="I16" s="30">
        <f t="shared" si="4"/>
        <v>2022.4</v>
      </c>
      <c r="J16" s="3"/>
      <c r="K16" s="49"/>
      <c r="X16" s="115"/>
      <c r="Y16" s="25">
        <v>1600</v>
      </c>
      <c r="Z16" s="34"/>
      <c r="AA16" s="3"/>
      <c r="AB16" s="30">
        <v>1648</v>
      </c>
      <c r="AC16" s="3"/>
      <c r="AD16" s="30">
        <v>2744</v>
      </c>
      <c r="AE16" s="28"/>
      <c r="AF16" s="30">
        <v>3451</v>
      </c>
      <c r="AG16" s="28"/>
    </row>
    <row r="17" spans="1:33" ht="16.649999999999999" customHeight="1" x14ac:dyDescent="0.25">
      <c r="A17" s="115"/>
      <c r="B17" s="38">
        <v>1800</v>
      </c>
      <c r="C17" s="34">
        <f t="shared" si="1"/>
        <v>0</v>
      </c>
      <c r="D17" s="3"/>
      <c r="E17" s="30">
        <f t="shared" si="2"/>
        <v>975.6</v>
      </c>
      <c r="F17" s="3"/>
      <c r="G17" s="30">
        <f t="shared" si="3"/>
        <v>1738.8</v>
      </c>
      <c r="H17" s="28"/>
      <c r="I17" s="30">
        <f t="shared" si="4"/>
        <v>2275.1999999999998</v>
      </c>
      <c r="J17" s="3"/>
      <c r="K17" s="49"/>
      <c r="X17" s="115"/>
      <c r="Y17" s="25">
        <v>1800</v>
      </c>
      <c r="Z17" s="34"/>
      <c r="AA17" s="3"/>
      <c r="AB17" s="30">
        <v>1779</v>
      </c>
      <c r="AC17" s="3"/>
      <c r="AD17" s="30">
        <v>2962</v>
      </c>
      <c r="AE17" s="28"/>
      <c r="AF17" s="30">
        <v>3758</v>
      </c>
      <c r="AG17" s="28"/>
    </row>
    <row r="18" spans="1:33" ht="16.649999999999999" customHeight="1" x14ac:dyDescent="0.25">
      <c r="A18" s="115"/>
      <c r="B18" s="25">
        <v>2000</v>
      </c>
      <c r="C18" s="34">
        <f t="shared" si="1"/>
        <v>0</v>
      </c>
      <c r="D18" s="3"/>
      <c r="E18" s="30">
        <f t="shared" si="2"/>
        <v>1084</v>
      </c>
      <c r="F18" s="3"/>
      <c r="G18" s="30">
        <f t="shared" si="3"/>
        <v>1932</v>
      </c>
      <c r="H18" s="28"/>
      <c r="I18" s="30">
        <f t="shared" si="4"/>
        <v>2528</v>
      </c>
      <c r="J18" s="3"/>
      <c r="K18" s="49"/>
      <c r="X18" s="115"/>
      <c r="Y18" s="25">
        <v>2000</v>
      </c>
      <c r="Z18" s="34"/>
      <c r="AA18" s="3"/>
      <c r="AB18" s="30">
        <v>1910</v>
      </c>
      <c r="AC18" s="3"/>
      <c r="AD18" s="30">
        <v>3180</v>
      </c>
      <c r="AE18" s="28"/>
      <c r="AF18" s="30">
        <v>4064</v>
      </c>
      <c r="AG18" s="28"/>
    </row>
    <row r="19" spans="1:33" s="13" customFormat="1" ht="16.649999999999999" customHeight="1" x14ac:dyDescent="0.25">
      <c r="A19" s="115"/>
      <c r="B19" s="38">
        <v>2200</v>
      </c>
      <c r="C19" s="34"/>
      <c r="D19" s="3"/>
      <c r="E19" s="30">
        <f t="shared" si="2"/>
        <v>1192.4000000000001</v>
      </c>
      <c r="F19" s="3"/>
      <c r="G19" s="30">
        <f t="shared" si="3"/>
        <v>2125.1999999999998</v>
      </c>
      <c r="H19" s="28"/>
      <c r="I19" s="30">
        <f t="shared" si="4"/>
        <v>2780.8</v>
      </c>
      <c r="J19" s="3"/>
      <c r="K19" s="49"/>
      <c r="X19" s="115"/>
      <c r="Y19" s="25"/>
      <c r="Z19" s="34"/>
      <c r="AA19" s="3"/>
      <c r="AB19" s="30"/>
      <c r="AC19" s="3"/>
      <c r="AD19" s="30"/>
      <c r="AE19" s="28"/>
      <c r="AF19" s="30"/>
      <c r="AG19" s="28"/>
    </row>
    <row r="20" spans="1:33" ht="16.649999999999999" customHeight="1" x14ac:dyDescent="0.25">
      <c r="A20" s="115"/>
      <c r="B20" s="25">
        <v>2400</v>
      </c>
      <c r="C20" s="34">
        <f t="shared" si="1"/>
        <v>0</v>
      </c>
      <c r="D20" s="3"/>
      <c r="E20" s="30">
        <f t="shared" si="2"/>
        <v>1300.8</v>
      </c>
      <c r="F20" s="3"/>
      <c r="G20" s="30">
        <f t="shared" si="3"/>
        <v>2318.4</v>
      </c>
      <c r="H20" s="28"/>
      <c r="I20" s="30">
        <f t="shared" si="4"/>
        <v>3033.6</v>
      </c>
      <c r="J20" s="3"/>
      <c r="K20" s="49"/>
      <c r="X20" s="115"/>
      <c r="Y20" s="25">
        <v>2400</v>
      </c>
      <c r="Z20" s="34"/>
      <c r="AA20" s="3"/>
      <c r="AB20" s="30">
        <v>2472</v>
      </c>
      <c r="AC20" s="3"/>
      <c r="AD20" s="30">
        <v>4116</v>
      </c>
      <c r="AE20" s="28"/>
      <c r="AF20" s="30">
        <v>5177</v>
      </c>
      <c r="AG20" s="28"/>
    </row>
    <row r="21" spans="1:33" s="13" customFormat="1" ht="16.649999999999999" customHeight="1" x14ac:dyDescent="0.25">
      <c r="A21" s="115"/>
      <c r="B21" s="38">
        <v>2600</v>
      </c>
      <c r="C21" s="34"/>
      <c r="D21" s="3"/>
      <c r="E21" s="30">
        <f t="shared" si="2"/>
        <v>1409.2</v>
      </c>
      <c r="F21" s="3"/>
      <c r="G21" s="30">
        <f t="shared" si="3"/>
        <v>2511.6</v>
      </c>
      <c r="H21" s="28"/>
      <c r="I21" s="30">
        <f t="shared" si="4"/>
        <v>3286.4</v>
      </c>
      <c r="J21" s="3"/>
      <c r="K21" s="49"/>
      <c r="X21" s="115"/>
      <c r="Y21" s="25"/>
      <c r="Z21" s="34"/>
      <c r="AA21" s="3"/>
      <c r="AB21" s="30"/>
      <c r="AC21" s="3"/>
      <c r="AD21" s="30"/>
      <c r="AE21" s="28"/>
      <c r="AF21" s="30"/>
      <c r="AG21" s="28"/>
    </row>
    <row r="22" spans="1:33" ht="16.649999999999999" customHeight="1" thickBot="1" x14ac:dyDescent="0.3">
      <c r="A22" s="115"/>
      <c r="B22" s="25">
        <v>2800</v>
      </c>
      <c r="C22" s="34">
        <f t="shared" si="1"/>
        <v>0</v>
      </c>
      <c r="D22" s="3"/>
      <c r="E22" s="30">
        <f t="shared" si="2"/>
        <v>1517.6</v>
      </c>
      <c r="F22" s="3"/>
      <c r="G22" s="30">
        <f t="shared" si="3"/>
        <v>2704.8</v>
      </c>
      <c r="H22" s="28"/>
      <c r="I22" s="30">
        <f t="shared" si="4"/>
        <v>3539.2</v>
      </c>
      <c r="J22" s="3"/>
      <c r="K22" s="53"/>
      <c r="X22" s="116"/>
      <c r="Y22" s="85">
        <v>2800</v>
      </c>
      <c r="Z22" s="35"/>
      <c r="AA22" s="12"/>
      <c r="AB22" s="63">
        <v>2734</v>
      </c>
      <c r="AC22" s="12"/>
      <c r="AD22" s="63">
        <v>4552</v>
      </c>
      <c r="AE22" s="29"/>
      <c r="AF22" s="63">
        <v>5790</v>
      </c>
      <c r="AG22" s="29"/>
    </row>
    <row r="23" spans="1:33" s="13" customFormat="1" ht="16.649999999999999" customHeight="1" thickBot="1" x14ac:dyDescent="0.3">
      <c r="A23" s="46"/>
      <c r="B23" s="61">
        <v>3000</v>
      </c>
      <c r="C23" s="35"/>
      <c r="D23" s="29"/>
      <c r="E23" s="30">
        <f t="shared" si="2"/>
        <v>1626</v>
      </c>
      <c r="F23" s="12"/>
      <c r="G23" s="30">
        <f t="shared" si="3"/>
        <v>2898</v>
      </c>
      <c r="H23" s="12"/>
      <c r="I23" s="30">
        <f t="shared" si="4"/>
        <v>3792</v>
      </c>
      <c r="J23" s="62"/>
      <c r="K23" s="53"/>
      <c r="L23" s="59"/>
    </row>
    <row r="24" spans="1:33" ht="97.5" customHeight="1" thickBot="1" x14ac:dyDescent="0.3">
      <c r="A24" s="5"/>
      <c r="B24" s="1"/>
      <c r="C24" s="36" t="s">
        <v>16</v>
      </c>
      <c r="D24" s="4"/>
      <c r="E24" s="4"/>
      <c r="F24" s="4"/>
      <c r="G24" s="4"/>
      <c r="H24" s="4"/>
      <c r="J24" t="s">
        <v>4</v>
      </c>
      <c r="M24" s="36" t="s">
        <v>28</v>
      </c>
      <c r="N24" s="14"/>
      <c r="O24" s="36" t="s">
        <v>28</v>
      </c>
      <c r="P24" s="16"/>
      <c r="Q24" s="16"/>
      <c r="R24" s="16"/>
      <c r="S24" s="16"/>
      <c r="T24" s="16"/>
      <c r="U24" s="13"/>
      <c r="V24" s="13" t="s">
        <v>4</v>
      </c>
    </row>
    <row r="25" spans="1:33" ht="29.25" customHeight="1" x14ac:dyDescent="0.25">
      <c r="A25" s="114" t="s">
        <v>17</v>
      </c>
      <c r="B25" s="117">
        <v>85</v>
      </c>
      <c r="C25" s="124"/>
      <c r="D25" s="120"/>
      <c r="E25" s="117">
        <v>118</v>
      </c>
      <c r="F25" s="120"/>
      <c r="G25" s="117">
        <v>168</v>
      </c>
      <c r="H25" s="120"/>
      <c r="I25" s="117">
        <v>218</v>
      </c>
      <c r="J25" s="120"/>
      <c r="K25" s="42"/>
      <c r="M25" s="114" t="s">
        <v>27</v>
      </c>
      <c r="N25" s="117">
        <v>85</v>
      </c>
      <c r="O25" s="124"/>
      <c r="P25" s="120"/>
      <c r="Q25" s="117">
        <v>118</v>
      </c>
      <c r="R25" s="120"/>
      <c r="S25" s="117">
        <v>168</v>
      </c>
      <c r="T25" s="120"/>
      <c r="U25" s="117">
        <v>218</v>
      </c>
      <c r="V25" s="120"/>
      <c r="X25" s="128" t="s">
        <v>40</v>
      </c>
      <c r="Y25" s="117">
        <v>85</v>
      </c>
      <c r="Z25" s="118"/>
      <c r="AA25" s="119"/>
      <c r="AB25" s="117">
        <v>115</v>
      </c>
      <c r="AC25" s="120"/>
      <c r="AD25" s="117">
        <v>165</v>
      </c>
      <c r="AE25" s="120"/>
      <c r="AF25" s="117">
        <v>215</v>
      </c>
      <c r="AG25" s="120"/>
    </row>
    <row r="26" spans="1:33" ht="22.5" customHeight="1" x14ac:dyDescent="0.25">
      <c r="A26" s="115"/>
      <c r="B26" s="23" t="s">
        <v>1</v>
      </c>
      <c r="C26" s="125" t="s">
        <v>3</v>
      </c>
      <c r="D26" s="126"/>
      <c r="E26" s="127" t="s">
        <v>3</v>
      </c>
      <c r="F26" s="126"/>
      <c r="G26" s="127" t="s">
        <v>3</v>
      </c>
      <c r="H26" s="126"/>
      <c r="I26" s="127" t="s">
        <v>3</v>
      </c>
      <c r="J26" s="126"/>
      <c r="K26" s="43"/>
      <c r="M26" s="115"/>
      <c r="N26" s="23" t="s">
        <v>1</v>
      </c>
      <c r="O26" s="125" t="s">
        <v>3</v>
      </c>
      <c r="P26" s="126"/>
      <c r="Q26" s="127" t="s">
        <v>3</v>
      </c>
      <c r="R26" s="126"/>
      <c r="S26" s="127" t="s">
        <v>3</v>
      </c>
      <c r="T26" s="126"/>
      <c r="U26" s="127" t="s">
        <v>3</v>
      </c>
      <c r="V26" s="126"/>
      <c r="X26" s="129"/>
      <c r="Y26" s="84" t="s">
        <v>1</v>
      </c>
      <c r="Z26" s="121" t="s">
        <v>3</v>
      </c>
      <c r="AA26" s="122"/>
      <c r="AB26" s="123" t="s">
        <v>3</v>
      </c>
      <c r="AC26" s="122"/>
      <c r="AD26" s="123" t="s">
        <v>3</v>
      </c>
      <c r="AE26" s="122"/>
      <c r="AF26" s="123" t="s">
        <v>3</v>
      </c>
      <c r="AG26" s="122"/>
    </row>
    <row r="27" spans="1:33" ht="21" customHeight="1" x14ac:dyDescent="0.25">
      <c r="A27" s="115"/>
      <c r="B27" s="24" t="s">
        <v>2</v>
      </c>
      <c r="C27" s="10" t="s">
        <v>0</v>
      </c>
      <c r="D27" s="2" t="s">
        <v>11</v>
      </c>
      <c r="E27" s="11" t="s">
        <v>0</v>
      </c>
      <c r="F27" s="2" t="s">
        <v>11</v>
      </c>
      <c r="G27" s="11" t="s">
        <v>0</v>
      </c>
      <c r="H27" s="2" t="s">
        <v>11</v>
      </c>
      <c r="I27" s="11" t="s">
        <v>0</v>
      </c>
      <c r="J27" s="2" t="s">
        <v>11</v>
      </c>
      <c r="K27" s="43"/>
      <c r="M27" s="115"/>
      <c r="N27" s="24" t="s">
        <v>2</v>
      </c>
      <c r="O27" s="10" t="s">
        <v>0</v>
      </c>
      <c r="P27" s="2" t="s">
        <v>11</v>
      </c>
      <c r="Q27" s="11" t="s">
        <v>0</v>
      </c>
      <c r="R27" s="2" t="s">
        <v>11</v>
      </c>
      <c r="S27" s="11" t="s">
        <v>0</v>
      </c>
      <c r="T27" s="2" t="s">
        <v>11</v>
      </c>
      <c r="U27" s="11" t="s">
        <v>0</v>
      </c>
      <c r="V27" s="2" t="s">
        <v>11</v>
      </c>
      <c r="X27" s="129"/>
      <c r="Y27" s="24" t="s">
        <v>2</v>
      </c>
      <c r="Z27" s="10" t="s">
        <v>0</v>
      </c>
      <c r="AA27" s="2" t="s">
        <v>11</v>
      </c>
      <c r="AB27" s="11" t="s">
        <v>0</v>
      </c>
      <c r="AC27" s="2" t="s">
        <v>11</v>
      </c>
      <c r="AD27" s="11" t="s">
        <v>0</v>
      </c>
      <c r="AE27" s="2" t="s">
        <v>11</v>
      </c>
      <c r="AF27" s="11" t="s">
        <v>0</v>
      </c>
      <c r="AG27" s="2" t="s">
        <v>11</v>
      </c>
    </row>
    <row r="28" spans="1:33" ht="15" customHeight="1" x14ac:dyDescent="0.25">
      <c r="A28" s="115"/>
      <c r="B28" s="26">
        <v>500</v>
      </c>
      <c r="C28" s="34">
        <f>$C$33*B28/1000</f>
        <v>0</v>
      </c>
      <c r="D28" s="3"/>
      <c r="E28" s="30">
        <f>$E$33*B28/1000</f>
        <v>393</v>
      </c>
      <c r="F28" s="3"/>
      <c r="G28" s="30">
        <f>$G$33*B28/1000</f>
        <v>673</v>
      </c>
      <c r="H28" s="28"/>
      <c r="I28" s="30">
        <f t="shared" ref="I28:I31" si="5">$I$33*B28/1000</f>
        <v>879</v>
      </c>
      <c r="J28" s="3"/>
      <c r="K28" s="43"/>
      <c r="M28" s="115"/>
      <c r="N28" s="26">
        <v>500</v>
      </c>
      <c r="O28" s="34">
        <f>$O$33*N28/1000</f>
        <v>0</v>
      </c>
      <c r="P28" s="3"/>
      <c r="Q28" s="30">
        <f>$Q$33*N28/1000</f>
        <v>524</v>
      </c>
      <c r="R28" s="3"/>
      <c r="S28" s="30">
        <f>$S$33*N28/1000</f>
        <v>733</v>
      </c>
      <c r="T28" s="28"/>
      <c r="U28" s="30">
        <f>$U$33*N28/1000</f>
        <v>907</v>
      </c>
      <c r="V28" s="3"/>
      <c r="X28" s="129"/>
      <c r="Y28" s="25">
        <v>500</v>
      </c>
      <c r="Z28" s="34" t="s">
        <v>41</v>
      </c>
      <c r="AA28" s="3"/>
      <c r="AB28" s="30"/>
      <c r="AC28" s="3"/>
      <c r="AD28" s="30"/>
      <c r="AE28" s="28"/>
      <c r="AF28" s="30"/>
      <c r="AG28" s="28"/>
    </row>
    <row r="29" spans="1:33" ht="16.5" customHeight="1" x14ac:dyDescent="0.25">
      <c r="A29" s="115"/>
      <c r="B29" s="27">
        <v>600</v>
      </c>
      <c r="C29" s="34">
        <f>$C$33*B29/1000</f>
        <v>0</v>
      </c>
      <c r="D29" s="3"/>
      <c r="E29" s="30">
        <f>$E$33*B29/1000</f>
        <v>471.6</v>
      </c>
      <c r="F29" s="3"/>
      <c r="G29" s="30">
        <f>$G$33*B29/1000</f>
        <v>807.6</v>
      </c>
      <c r="H29" s="28"/>
      <c r="I29" s="30">
        <f t="shared" si="5"/>
        <v>1054.8</v>
      </c>
      <c r="J29" s="3"/>
      <c r="K29" s="43"/>
      <c r="M29" s="115"/>
      <c r="N29" s="27">
        <v>600</v>
      </c>
      <c r="O29" s="34">
        <f t="shared" ref="O29:O32" si="6">$O$33*N29/1000</f>
        <v>0</v>
      </c>
      <c r="P29" s="3"/>
      <c r="Q29" s="30">
        <f t="shared" ref="Q29:Q32" si="7">$Q$33*N29/1000</f>
        <v>628.79999999999995</v>
      </c>
      <c r="R29" s="3"/>
      <c r="S29" s="30">
        <f t="shared" ref="S29:S32" si="8">$S$33*N29/1000</f>
        <v>879.6</v>
      </c>
      <c r="T29" s="28"/>
      <c r="U29" s="30">
        <f t="shared" ref="U29:U32" si="9">$U$33*N29/1000</f>
        <v>1088.4000000000001</v>
      </c>
      <c r="V29" s="3"/>
      <c r="X29" s="129"/>
      <c r="Y29" s="25">
        <v>600</v>
      </c>
      <c r="Z29" s="34">
        <v>609</v>
      </c>
      <c r="AA29" s="3"/>
      <c r="AB29" s="30">
        <v>1018</v>
      </c>
      <c r="AC29" s="3"/>
      <c r="AD29" s="30">
        <v>1436</v>
      </c>
      <c r="AE29" s="28"/>
      <c r="AF29" s="30">
        <v>1748</v>
      </c>
      <c r="AG29" s="28"/>
    </row>
    <row r="30" spans="1:33" ht="15.75" customHeight="1" x14ac:dyDescent="0.25">
      <c r="A30" s="115"/>
      <c r="B30" s="26">
        <v>700</v>
      </c>
      <c r="C30" s="34">
        <f>$C$33*B30/1000</f>
        <v>0</v>
      </c>
      <c r="D30" s="3"/>
      <c r="E30" s="30">
        <f>$E$33*B30/1000</f>
        <v>550.20000000000005</v>
      </c>
      <c r="F30" s="3"/>
      <c r="G30" s="30">
        <f>$G$33*B30/1000</f>
        <v>942.2</v>
      </c>
      <c r="H30" s="28"/>
      <c r="I30" s="30">
        <f t="shared" si="5"/>
        <v>1230.5999999999999</v>
      </c>
      <c r="J30" s="3"/>
      <c r="K30" s="43"/>
      <c r="M30" s="115"/>
      <c r="N30" s="26">
        <v>700</v>
      </c>
      <c r="O30" s="34">
        <f t="shared" si="6"/>
        <v>0</v>
      </c>
      <c r="P30" s="3"/>
      <c r="Q30" s="30">
        <f t="shared" si="7"/>
        <v>733.6</v>
      </c>
      <c r="R30" s="3"/>
      <c r="S30" s="30">
        <f t="shared" si="8"/>
        <v>1026.2</v>
      </c>
      <c r="T30" s="28"/>
      <c r="U30" s="30">
        <f t="shared" si="9"/>
        <v>1269.8</v>
      </c>
      <c r="V30" s="3"/>
      <c r="X30" s="129"/>
      <c r="Y30" s="25">
        <v>700</v>
      </c>
      <c r="Z30" s="34">
        <v>688</v>
      </c>
      <c r="AA30" s="3"/>
      <c r="AB30" s="30">
        <v>1137</v>
      </c>
      <c r="AC30" s="3"/>
      <c r="AD30" s="30">
        <v>1595</v>
      </c>
      <c r="AE30" s="28"/>
      <c r="AF30" s="30">
        <v>1960</v>
      </c>
      <c r="AG30" s="28"/>
    </row>
    <row r="31" spans="1:33" ht="15.75" customHeight="1" x14ac:dyDescent="0.25">
      <c r="A31" s="115"/>
      <c r="B31" s="27">
        <v>800</v>
      </c>
      <c r="C31" s="34">
        <f>$C$33*B31/1000</f>
        <v>0</v>
      </c>
      <c r="D31" s="3"/>
      <c r="E31" s="30">
        <f>$E$33*B31/1000</f>
        <v>628.79999999999995</v>
      </c>
      <c r="F31" s="3"/>
      <c r="G31" s="30">
        <f>$G$33*B31/1000</f>
        <v>1076.8</v>
      </c>
      <c r="H31" s="28"/>
      <c r="I31" s="30">
        <f t="shared" si="5"/>
        <v>1406.4</v>
      </c>
      <c r="J31" s="3"/>
      <c r="K31" s="40"/>
      <c r="M31" s="115"/>
      <c r="N31" s="27">
        <v>800</v>
      </c>
      <c r="O31" s="34">
        <f t="shared" si="6"/>
        <v>0</v>
      </c>
      <c r="P31" s="3"/>
      <c r="Q31" s="30">
        <f t="shared" si="7"/>
        <v>838.4</v>
      </c>
      <c r="R31" s="3"/>
      <c r="S31" s="30">
        <f t="shared" si="8"/>
        <v>1172.8</v>
      </c>
      <c r="T31" s="28"/>
      <c r="U31" s="30">
        <f t="shared" si="9"/>
        <v>1451.2</v>
      </c>
      <c r="V31" s="3"/>
      <c r="X31" s="129"/>
      <c r="Y31" s="25">
        <v>800</v>
      </c>
      <c r="Z31" s="34">
        <v>767</v>
      </c>
      <c r="AA31" s="3"/>
      <c r="AB31" s="30">
        <v>1257</v>
      </c>
      <c r="AC31" s="3"/>
      <c r="AD31" s="30">
        <v>1754</v>
      </c>
      <c r="AE31" s="28"/>
      <c r="AF31" s="30">
        <v>2171</v>
      </c>
      <c r="AG31" s="28"/>
    </row>
    <row r="32" spans="1:33" ht="16.5" customHeight="1" x14ac:dyDescent="0.25">
      <c r="A32" s="115"/>
      <c r="B32" s="26">
        <v>900</v>
      </c>
      <c r="C32" s="34">
        <f>$C$33*B32/1000</f>
        <v>0</v>
      </c>
      <c r="D32" s="3"/>
      <c r="E32" s="30">
        <f>$E$33*B32/1000</f>
        <v>707.4</v>
      </c>
      <c r="F32" s="3"/>
      <c r="G32" s="30">
        <f>$G$33*B32/1000</f>
        <v>1211.4000000000001</v>
      </c>
      <c r="H32" s="28"/>
      <c r="I32" s="30">
        <f>$I$33*B32/1000</f>
        <v>1582.2</v>
      </c>
      <c r="J32" s="3"/>
      <c r="K32" s="14"/>
      <c r="M32" s="115"/>
      <c r="N32" s="26">
        <v>900</v>
      </c>
      <c r="O32" s="34">
        <f t="shared" si="6"/>
        <v>0</v>
      </c>
      <c r="P32" s="3"/>
      <c r="Q32" s="30">
        <f t="shared" si="7"/>
        <v>943.2</v>
      </c>
      <c r="R32" s="3"/>
      <c r="S32" s="30">
        <f t="shared" si="8"/>
        <v>1319.4</v>
      </c>
      <c r="T32" s="28"/>
      <c r="U32" s="30">
        <f t="shared" si="9"/>
        <v>1632.6</v>
      </c>
      <c r="V32" s="3"/>
      <c r="X32" s="129"/>
      <c r="Y32" s="25">
        <v>900</v>
      </c>
      <c r="Z32" s="34">
        <v>981</v>
      </c>
      <c r="AA32" s="3"/>
      <c r="AB32" s="30">
        <v>1676</v>
      </c>
      <c r="AC32" s="3"/>
      <c r="AD32" s="30">
        <v>2394</v>
      </c>
      <c r="AE32" s="28"/>
      <c r="AF32" s="30">
        <v>2863</v>
      </c>
      <c r="AG32" s="28"/>
    </row>
    <row r="33" spans="1:33" ht="16.5" customHeight="1" x14ac:dyDescent="0.25">
      <c r="A33" s="115"/>
      <c r="B33" s="27">
        <v>1000</v>
      </c>
      <c r="C33" s="8"/>
      <c r="D33" s="32"/>
      <c r="E33" s="31">
        <v>786</v>
      </c>
      <c r="F33" s="32">
        <v>1.419</v>
      </c>
      <c r="G33" s="31">
        <v>1346</v>
      </c>
      <c r="H33" s="33">
        <v>1.3979999999999999</v>
      </c>
      <c r="I33" s="31">
        <v>1758</v>
      </c>
      <c r="J33" s="32">
        <v>1.399</v>
      </c>
      <c r="K33" s="39"/>
      <c r="M33" s="115"/>
      <c r="N33" s="27">
        <v>1000</v>
      </c>
      <c r="O33" s="8"/>
      <c r="P33" s="32"/>
      <c r="Q33" s="31">
        <v>1048</v>
      </c>
      <c r="R33" s="32">
        <v>1.46</v>
      </c>
      <c r="S33" s="31">
        <v>1466</v>
      </c>
      <c r="T33" s="33">
        <v>1.4650000000000001</v>
      </c>
      <c r="U33" s="31">
        <v>1814</v>
      </c>
      <c r="V33" s="32">
        <v>1.4810000000000001</v>
      </c>
      <c r="X33" s="129"/>
      <c r="Y33" s="25">
        <v>1000</v>
      </c>
      <c r="Z33" s="34"/>
      <c r="AA33" s="32">
        <v>1</v>
      </c>
      <c r="AB33" s="30"/>
      <c r="AC33" s="32">
        <v>1</v>
      </c>
      <c r="AD33" s="30"/>
      <c r="AE33" s="33">
        <v>1</v>
      </c>
      <c r="AF33" s="30"/>
      <c r="AG33" s="33">
        <v>1</v>
      </c>
    </row>
    <row r="34" spans="1:33" ht="18.75" customHeight="1" x14ac:dyDescent="0.25">
      <c r="A34" s="115"/>
      <c r="B34" s="26">
        <v>1100</v>
      </c>
      <c r="C34" s="34">
        <f>$C$33*B34/1000</f>
        <v>0</v>
      </c>
      <c r="D34" s="3"/>
      <c r="E34" s="30">
        <f>$E$33*B34/1000</f>
        <v>864.6</v>
      </c>
      <c r="F34" s="3"/>
      <c r="G34" s="30">
        <f>$G$33*B34/1000</f>
        <v>1480.6</v>
      </c>
      <c r="H34" s="28"/>
      <c r="I34" s="30">
        <f>$I$33*B34/1000</f>
        <v>1933.8</v>
      </c>
      <c r="J34" s="3"/>
      <c r="K34" s="41"/>
      <c r="M34" s="115"/>
      <c r="N34" s="26">
        <v>1100</v>
      </c>
      <c r="O34" s="34">
        <f>$O$33*N34/1000</f>
        <v>0</v>
      </c>
      <c r="P34" s="3"/>
      <c r="Q34" s="30">
        <f>$Q$33*N34/1000</f>
        <v>1152.8</v>
      </c>
      <c r="R34" s="3"/>
      <c r="S34" s="30">
        <f>$S$33*N34/1000</f>
        <v>1612.6</v>
      </c>
      <c r="T34" s="28"/>
      <c r="U34" s="30">
        <f>$U$33*N34/1000</f>
        <v>1995.4</v>
      </c>
      <c r="V34" s="3"/>
      <c r="X34" s="129"/>
      <c r="Y34" s="25">
        <v>1100</v>
      </c>
      <c r="Z34" s="34">
        <v>1139</v>
      </c>
      <c r="AA34" s="3"/>
      <c r="AB34" s="30">
        <v>1916</v>
      </c>
      <c r="AC34" s="3"/>
      <c r="AD34" s="30">
        <v>2712</v>
      </c>
      <c r="AE34" s="28"/>
      <c r="AF34" s="30">
        <v>3285</v>
      </c>
      <c r="AG34" s="28"/>
    </row>
    <row r="35" spans="1:33" ht="17.25" customHeight="1" x14ac:dyDescent="0.25">
      <c r="A35" s="115"/>
      <c r="B35" s="27">
        <v>1200</v>
      </c>
      <c r="C35" s="34">
        <f t="shared" ref="C35:C43" si="10">$C$33*B35/1000</f>
        <v>0</v>
      </c>
      <c r="D35" s="3"/>
      <c r="E35" s="30">
        <f t="shared" ref="E35:E43" si="11">$E$33*B35/1000</f>
        <v>943.2</v>
      </c>
      <c r="F35" s="3"/>
      <c r="G35" s="30">
        <f t="shared" ref="G35:G43" si="12">$G$33*B35/1000</f>
        <v>1615.2</v>
      </c>
      <c r="H35" s="28"/>
      <c r="I35" s="30">
        <f t="shared" ref="I35:I43" si="13">$I$33*B35/1000</f>
        <v>2109.6</v>
      </c>
      <c r="J35" s="3"/>
      <c r="K35" s="43"/>
      <c r="M35" s="115"/>
      <c r="N35" s="27">
        <v>1200</v>
      </c>
      <c r="O35" s="34">
        <f t="shared" ref="O35:O43" si="14">$O$33*N35/1000</f>
        <v>0</v>
      </c>
      <c r="P35" s="3"/>
      <c r="Q35" s="30">
        <f t="shared" ref="Q35:Q43" si="15">$Q$33*N35/1000</f>
        <v>1257.5999999999999</v>
      </c>
      <c r="R35" s="3"/>
      <c r="S35" s="30">
        <f t="shared" ref="S35:S43" si="16">$S$33*N35/1000</f>
        <v>1759.2</v>
      </c>
      <c r="T35" s="28"/>
      <c r="U35" s="30">
        <f t="shared" ref="U35:U43" si="17">$U$33*N35/1000</f>
        <v>2176.8000000000002</v>
      </c>
      <c r="V35" s="3"/>
      <c r="X35" s="129"/>
      <c r="Y35" s="25">
        <v>1200</v>
      </c>
      <c r="Z35" s="34">
        <v>1218</v>
      </c>
      <c r="AA35" s="3"/>
      <c r="AB35" s="30">
        <v>2035</v>
      </c>
      <c r="AC35" s="3"/>
      <c r="AD35" s="30">
        <v>2872</v>
      </c>
      <c r="AE35" s="28"/>
      <c r="AF35" s="30">
        <v>3497</v>
      </c>
      <c r="AG35" s="28"/>
    </row>
    <row r="36" spans="1:33" s="13" customFormat="1" ht="17.25" customHeight="1" x14ac:dyDescent="0.25">
      <c r="A36" s="115"/>
      <c r="B36" s="38">
        <v>1400</v>
      </c>
      <c r="C36" s="34">
        <f t="shared" si="10"/>
        <v>0</v>
      </c>
      <c r="D36" s="3"/>
      <c r="E36" s="30">
        <f t="shared" si="11"/>
        <v>1100.4000000000001</v>
      </c>
      <c r="F36" s="3"/>
      <c r="G36" s="30">
        <f t="shared" si="12"/>
        <v>1884.4</v>
      </c>
      <c r="H36" s="28"/>
      <c r="I36" s="30">
        <f t="shared" si="13"/>
        <v>2461.1999999999998</v>
      </c>
      <c r="J36" s="3"/>
      <c r="K36" s="43"/>
      <c r="M36" s="115"/>
      <c r="N36" s="38">
        <v>1400</v>
      </c>
      <c r="O36" s="34">
        <f t="shared" si="14"/>
        <v>0</v>
      </c>
      <c r="P36" s="3"/>
      <c r="Q36" s="30">
        <f t="shared" si="15"/>
        <v>1467.2</v>
      </c>
      <c r="R36" s="3"/>
      <c r="S36" s="30">
        <f t="shared" si="16"/>
        <v>2052.4</v>
      </c>
      <c r="T36" s="28"/>
      <c r="U36" s="30">
        <f t="shared" si="17"/>
        <v>2539.6</v>
      </c>
      <c r="V36" s="3"/>
      <c r="X36" s="129"/>
      <c r="Y36" s="25">
        <v>1400</v>
      </c>
      <c r="Z36" s="34">
        <v>1376</v>
      </c>
      <c r="AA36" s="3"/>
      <c r="AB36" s="30">
        <v>2274</v>
      </c>
      <c r="AC36" s="3"/>
      <c r="AD36" s="30">
        <v>3190</v>
      </c>
      <c r="AE36" s="28"/>
      <c r="AF36" s="30">
        <v>3920</v>
      </c>
      <c r="AG36" s="28"/>
    </row>
    <row r="37" spans="1:33" ht="16.5" customHeight="1" x14ac:dyDescent="0.25">
      <c r="A37" s="115"/>
      <c r="B37" s="25">
        <v>1600</v>
      </c>
      <c r="C37" s="34">
        <f t="shared" si="10"/>
        <v>0</v>
      </c>
      <c r="D37" s="3"/>
      <c r="E37" s="30">
        <f t="shared" si="11"/>
        <v>1257.5999999999999</v>
      </c>
      <c r="F37" s="3"/>
      <c r="G37" s="30">
        <f t="shared" si="12"/>
        <v>2153.6</v>
      </c>
      <c r="H37" s="28"/>
      <c r="I37" s="30">
        <f t="shared" si="13"/>
        <v>2812.8</v>
      </c>
      <c r="J37" s="3"/>
      <c r="K37" s="43"/>
      <c r="M37" s="115"/>
      <c r="N37" s="25">
        <v>1600</v>
      </c>
      <c r="O37" s="34">
        <f t="shared" si="14"/>
        <v>0</v>
      </c>
      <c r="P37" s="3"/>
      <c r="Q37" s="30">
        <f t="shared" si="15"/>
        <v>1676.8</v>
      </c>
      <c r="R37" s="3"/>
      <c r="S37" s="30">
        <f t="shared" si="16"/>
        <v>2345.6</v>
      </c>
      <c r="T37" s="28"/>
      <c r="U37" s="30">
        <f t="shared" si="17"/>
        <v>2902.4</v>
      </c>
      <c r="V37" s="3"/>
      <c r="X37" s="129"/>
      <c r="Y37" s="25">
        <v>1600</v>
      </c>
      <c r="Z37" s="34">
        <v>1804</v>
      </c>
      <c r="AA37" s="3"/>
      <c r="AB37" s="30">
        <v>3114</v>
      </c>
      <c r="AC37" s="3"/>
      <c r="AD37" s="30">
        <v>4469</v>
      </c>
      <c r="AE37" s="28"/>
      <c r="AF37" s="30">
        <v>5302</v>
      </c>
      <c r="AG37" s="28"/>
    </row>
    <row r="38" spans="1:33" ht="15.75" customHeight="1" x14ac:dyDescent="0.25">
      <c r="A38" s="115"/>
      <c r="B38" s="38">
        <v>1800</v>
      </c>
      <c r="C38" s="34">
        <f t="shared" si="10"/>
        <v>0</v>
      </c>
      <c r="D38" s="3"/>
      <c r="E38" s="30">
        <f t="shared" si="11"/>
        <v>1414.8</v>
      </c>
      <c r="F38" s="3"/>
      <c r="G38" s="30">
        <f t="shared" si="12"/>
        <v>2422.8000000000002</v>
      </c>
      <c r="H38" s="28"/>
      <c r="I38" s="30">
        <f t="shared" si="13"/>
        <v>3164.4</v>
      </c>
      <c r="J38" s="3"/>
      <c r="K38" s="43"/>
      <c r="M38" s="115"/>
      <c r="N38" s="38">
        <v>1800</v>
      </c>
      <c r="O38" s="34">
        <f t="shared" si="14"/>
        <v>0</v>
      </c>
      <c r="P38" s="3"/>
      <c r="Q38" s="30">
        <f t="shared" si="15"/>
        <v>1886.4</v>
      </c>
      <c r="R38" s="3"/>
      <c r="S38" s="30">
        <f t="shared" si="16"/>
        <v>2638.8</v>
      </c>
      <c r="T38" s="28"/>
      <c r="U38" s="30">
        <f t="shared" si="17"/>
        <v>3265.2</v>
      </c>
      <c r="V38" s="3"/>
      <c r="X38" s="129"/>
      <c r="Y38" s="25">
        <v>1800</v>
      </c>
      <c r="Z38" s="34">
        <v>1962</v>
      </c>
      <c r="AA38" s="3"/>
      <c r="AB38" s="30">
        <v>3353</v>
      </c>
      <c r="AC38" s="3"/>
      <c r="AD38" s="30">
        <v>4787</v>
      </c>
      <c r="AE38" s="28"/>
      <c r="AF38" s="30">
        <v>5725</v>
      </c>
      <c r="AG38" s="28"/>
    </row>
    <row r="39" spans="1:33" ht="17.25" customHeight="1" x14ac:dyDescent="0.25">
      <c r="A39" s="115"/>
      <c r="B39" s="25">
        <v>2000</v>
      </c>
      <c r="C39" s="34">
        <f t="shared" si="10"/>
        <v>0</v>
      </c>
      <c r="D39" s="3"/>
      <c r="E39" s="30">
        <f t="shared" si="11"/>
        <v>1572</v>
      </c>
      <c r="F39" s="3"/>
      <c r="G39" s="30">
        <f t="shared" si="12"/>
        <v>2692</v>
      </c>
      <c r="H39" s="28"/>
      <c r="I39" s="30">
        <f t="shared" si="13"/>
        <v>3516</v>
      </c>
      <c r="J39" s="3"/>
      <c r="K39" s="43"/>
      <c r="M39" s="115"/>
      <c r="N39" s="25">
        <v>2000</v>
      </c>
      <c r="O39" s="34">
        <f t="shared" si="14"/>
        <v>0</v>
      </c>
      <c r="P39" s="3"/>
      <c r="Q39" s="30">
        <f t="shared" si="15"/>
        <v>2096</v>
      </c>
      <c r="R39" s="3"/>
      <c r="S39" s="30">
        <f t="shared" si="16"/>
        <v>2932</v>
      </c>
      <c r="T39" s="28"/>
      <c r="U39" s="30">
        <f t="shared" si="17"/>
        <v>3628</v>
      </c>
      <c r="V39" s="3"/>
      <c r="X39" s="129"/>
      <c r="Y39" s="25">
        <v>2000</v>
      </c>
      <c r="Z39" s="34">
        <v>2120</v>
      </c>
      <c r="AA39" s="3"/>
      <c r="AB39" s="30">
        <v>3592</v>
      </c>
      <c r="AC39" s="3"/>
      <c r="AD39" s="30">
        <v>5106</v>
      </c>
      <c r="AE39" s="28"/>
      <c r="AF39" s="30">
        <v>6148</v>
      </c>
      <c r="AG39" s="28"/>
    </row>
    <row r="40" spans="1:33" s="13" customFormat="1" ht="17.25" customHeight="1" x14ac:dyDescent="0.25">
      <c r="A40" s="115"/>
      <c r="B40" s="38">
        <v>2200</v>
      </c>
      <c r="C40" s="34"/>
      <c r="D40" s="3"/>
      <c r="E40" s="30"/>
      <c r="F40" s="3"/>
      <c r="G40" s="30"/>
      <c r="H40" s="28"/>
      <c r="I40" s="30"/>
      <c r="J40" s="3"/>
      <c r="K40" s="43"/>
      <c r="M40" s="115"/>
      <c r="N40" s="38">
        <v>2200</v>
      </c>
      <c r="O40" s="34"/>
      <c r="P40" s="3"/>
      <c r="Q40" s="30"/>
      <c r="R40" s="3"/>
      <c r="S40" s="30"/>
      <c r="T40" s="28"/>
      <c r="U40" s="30"/>
      <c r="V40" s="3"/>
      <c r="X40" s="129"/>
      <c r="Y40" s="25"/>
      <c r="Z40" s="34"/>
      <c r="AA40" s="3"/>
      <c r="AB40" s="30"/>
      <c r="AC40" s="3"/>
      <c r="AD40" s="30"/>
      <c r="AE40" s="28"/>
      <c r="AF40" s="30"/>
      <c r="AG40" s="28"/>
    </row>
    <row r="41" spans="1:33" ht="18.75" customHeight="1" x14ac:dyDescent="0.25">
      <c r="A41" s="115"/>
      <c r="B41" s="25">
        <v>2400</v>
      </c>
      <c r="C41" s="34">
        <f t="shared" si="10"/>
        <v>0</v>
      </c>
      <c r="D41" s="3"/>
      <c r="E41" s="30">
        <f t="shared" si="11"/>
        <v>1886.4</v>
      </c>
      <c r="F41" s="3"/>
      <c r="G41" s="30">
        <f t="shared" si="12"/>
        <v>3230.4</v>
      </c>
      <c r="H41" s="28"/>
      <c r="I41" s="30">
        <f t="shared" si="13"/>
        <v>4219.2</v>
      </c>
      <c r="J41" s="3"/>
      <c r="K41" s="43"/>
      <c r="M41" s="115"/>
      <c r="N41" s="25">
        <v>2400</v>
      </c>
      <c r="O41" s="34">
        <f t="shared" si="14"/>
        <v>0</v>
      </c>
      <c r="P41" s="3"/>
      <c r="Q41" s="30">
        <f t="shared" si="15"/>
        <v>2515.1999999999998</v>
      </c>
      <c r="R41" s="3"/>
      <c r="S41" s="30">
        <f t="shared" si="16"/>
        <v>3518.4</v>
      </c>
      <c r="T41" s="28"/>
      <c r="U41" s="30">
        <f t="shared" si="17"/>
        <v>4353.6000000000004</v>
      </c>
      <c r="V41" s="3"/>
      <c r="X41" s="129"/>
      <c r="Y41" s="25">
        <v>2400</v>
      </c>
      <c r="Z41" s="34">
        <v>2706</v>
      </c>
      <c r="AA41" s="3"/>
      <c r="AB41" s="30">
        <v>4670</v>
      </c>
      <c r="AC41" s="3"/>
      <c r="AD41" s="30">
        <v>6703</v>
      </c>
      <c r="AE41" s="28"/>
      <c r="AF41" s="30">
        <v>7954</v>
      </c>
      <c r="AG41" s="28"/>
    </row>
    <row r="42" spans="1:33" s="13" customFormat="1" ht="18.75" customHeight="1" x14ac:dyDescent="0.25">
      <c r="A42" s="115"/>
      <c r="B42" s="38">
        <v>2600</v>
      </c>
      <c r="C42" s="34"/>
      <c r="D42" s="3"/>
      <c r="E42" s="30"/>
      <c r="F42" s="3"/>
      <c r="G42" s="30"/>
      <c r="H42" s="28"/>
      <c r="I42" s="30"/>
      <c r="J42" s="3"/>
      <c r="K42" s="43"/>
      <c r="M42" s="115"/>
      <c r="N42" s="38">
        <v>2600</v>
      </c>
      <c r="O42" s="34"/>
      <c r="P42" s="3"/>
      <c r="Q42" s="30"/>
      <c r="R42" s="3"/>
      <c r="S42" s="30"/>
      <c r="T42" s="28"/>
      <c r="U42" s="30"/>
      <c r="V42" s="3"/>
      <c r="X42" s="129"/>
      <c r="Y42" s="25"/>
      <c r="Z42" s="34"/>
      <c r="AA42" s="3"/>
      <c r="AB42" s="30"/>
      <c r="AC42" s="3"/>
      <c r="AD42" s="30"/>
      <c r="AE42" s="28"/>
      <c r="AF42" s="30"/>
      <c r="AG42" s="28"/>
    </row>
    <row r="43" spans="1:33" ht="18.75" customHeight="1" thickBot="1" x14ac:dyDescent="0.3">
      <c r="A43" s="115"/>
      <c r="B43" s="25">
        <v>2800</v>
      </c>
      <c r="C43" s="34">
        <f t="shared" si="10"/>
        <v>0</v>
      </c>
      <c r="D43" s="3"/>
      <c r="E43" s="30">
        <f t="shared" si="11"/>
        <v>2200.8000000000002</v>
      </c>
      <c r="F43" s="3"/>
      <c r="G43" s="30">
        <f t="shared" si="12"/>
        <v>3768.8</v>
      </c>
      <c r="H43" s="28"/>
      <c r="I43" s="30">
        <f t="shared" si="13"/>
        <v>4922.3999999999996</v>
      </c>
      <c r="J43" s="3"/>
      <c r="K43" s="44"/>
      <c r="M43" s="115"/>
      <c r="N43" s="25">
        <v>2800</v>
      </c>
      <c r="O43" s="34">
        <f t="shared" si="14"/>
        <v>0</v>
      </c>
      <c r="P43" s="3"/>
      <c r="Q43" s="30">
        <f t="shared" si="15"/>
        <v>2934.4</v>
      </c>
      <c r="R43" s="3"/>
      <c r="S43" s="30">
        <f t="shared" si="16"/>
        <v>4104.8</v>
      </c>
      <c r="T43" s="28"/>
      <c r="U43" s="30">
        <f t="shared" si="17"/>
        <v>5079.2</v>
      </c>
      <c r="V43" s="3"/>
      <c r="X43" s="129"/>
      <c r="Y43" s="85">
        <v>2800</v>
      </c>
      <c r="Z43" s="35">
        <v>3022</v>
      </c>
      <c r="AA43" s="12"/>
      <c r="AB43" s="63">
        <v>5149</v>
      </c>
      <c r="AC43" s="12"/>
      <c r="AD43" s="63">
        <v>7340</v>
      </c>
      <c r="AE43" s="29"/>
      <c r="AF43" s="63">
        <v>8799</v>
      </c>
      <c r="AG43" s="29"/>
    </row>
    <row r="44" spans="1:33" s="13" customFormat="1" ht="18.75" customHeight="1" thickBot="1" x14ac:dyDescent="0.3">
      <c r="A44" s="46"/>
      <c r="B44" s="61">
        <v>3000</v>
      </c>
      <c r="C44" s="35"/>
      <c r="D44" s="29"/>
      <c r="E44" s="47"/>
      <c r="F44" s="12"/>
      <c r="G44" s="60"/>
      <c r="H44" s="12"/>
      <c r="I44" s="60"/>
      <c r="J44" s="12"/>
      <c r="K44" s="44"/>
      <c r="M44" s="46"/>
      <c r="N44" s="61">
        <v>3000</v>
      </c>
      <c r="O44" s="35"/>
      <c r="P44" s="29"/>
      <c r="Q44" s="63"/>
      <c r="R44" s="12"/>
      <c r="S44" s="63"/>
      <c r="T44" s="12"/>
      <c r="U44" s="63"/>
      <c r="V44" s="12"/>
      <c r="X44" s="46"/>
      <c r="Y44" s="85"/>
      <c r="Z44" s="47"/>
      <c r="AA44" s="86"/>
      <c r="AB44" s="47"/>
      <c r="AC44" s="86"/>
      <c r="AD44" s="47"/>
      <c r="AE44" s="86"/>
      <c r="AF44" s="47"/>
      <c r="AG44" s="86"/>
    </row>
    <row r="45" spans="1:33" ht="97.5" customHeight="1" thickBot="1" x14ac:dyDescent="0.3">
      <c r="A45" s="6"/>
      <c r="B45" s="1"/>
      <c r="C45" s="36" t="s">
        <v>18</v>
      </c>
      <c r="D45" s="4"/>
      <c r="E45" s="4"/>
      <c r="F45" s="4"/>
      <c r="G45" s="4"/>
      <c r="H45" s="4"/>
      <c r="M45" s="36" t="s">
        <v>29</v>
      </c>
      <c r="N45" s="14"/>
      <c r="O45" s="36" t="s">
        <v>29</v>
      </c>
      <c r="P45" s="16"/>
      <c r="Q45" s="16"/>
      <c r="R45" s="16"/>
      <c r="S45" s="16"/>
      <c r="T45" s="16"/>
      <c r="U45" s="13"/>
      <c r="V45" s="13"/>
    </row>
    <row r="46" spans="1:33" ht="27" customHeight="1" x14ac:dyDescent="0.25">
      <c r="A46" s="114" t="s">
        <v>19</v>
      </c>
      <c r="B46" s="117">
        <v>85</v>
      </c>
      <c r="C46" s="124"/>
      <c r="D46" s="120"/>
      <c r="E46" s="117">
        <v>118</v>
      </c>
      <c r="F46" s="120"/>
      <c r="G46" s="117">
        <v>168</v>
      </c>
      <c r="H46" s="120"/>
      <c r="I46" s="117">
        <v>218</v>
      </c>
      <c r="J46" s="120"/>
      <c r="K46" s="42"/>
      <c r="M46" s="114" t="s">
        <v>30</v>
      </c>
      <c r="N46" s="117">
        <v>85</v>
      </c>
      <c r="O46" s="124"/>
      <c r="P46" s="120"/>
      <c r="Q46" s="117">
        <v>118</v>
      </c>
      <c r="R46" s="120"/>
      <c r="S46" s="117">
        <v>168</v>
      </c>
      <c r="T46" s="120"/>
      <c r="U46" s="117">
        <v>218</v>
      </c>
      <c r="V46" s="120"/>
      <c r="X46" s="128" t="s">
        <v>42</v>
      </c>
      <c r="Y46" s="117">
        <v>85</v>
      </c>
      <c r="Z46" s="118"/>
      <c r="AA46" s="119"/>
      <c r="AB46" s="117">
        <v>115</v>
      </c>
      <c r="AC46" s="120"/>
      <c r="AD46" s="117">
        <v>165</v>
      </c>
      <c r="AE46" s="120"/>
      <c r="AF46" s="117">
        <v>215</v>
      </c>
      <c r="AG46" s="120"/>
    </row>
    <row r="47" spans="1:33" ht="20.25" customHeight="1" x14ac:dyDescent="0.25">
      <c r="A47" s="115"/>
      <c r="B47" s="23" t="s">
        <v>1</v>
      </c>
      <c r="C47" s="125" t="s">
        <v>3</v>
      </c>
      <c r="D47" s="126"/>
      <c r="E47" s="127" t="s">
        <v>3</v>
      </c>
      <c r="F47" s="126"/>
      <c r="G47" s="127" t="s">
        <v>3</v>
      </c>
      <c r="H47" s="126"/>
      <c r="I47" s="127" t="s">
        <v>3</v>
      </c>
      <c r="J47" s="126"/>
      <c r="K47" s="43"/>
      <c r="M47" s="115"/>
      <c r="N47" s="23" t="s">
        <v>1</v>
      </c>
      <c r="O47" s="125" t="s">
        <v>3</v>
      </c>
      <c r="P47" s="126"/>
      <c r="Q47" s="127" t="s">
        <v>3</v>
      </c>
      <c r="R47" s="126"/>
      <c r="S47" s="127" t="s">
        <v>3</v>
      </c>
      <c r="T47" s="126"/>
      <c r="U47" s="127" t="s">
        <v>3</v>
      </c>
      <c r="V47" s="126"/>
      <c r="X47" s="129"/>
      <c r="Y47" s="84" t="s">
        <v>1</v>
      </c>
      <c r="Z47" s="121" t="s">
        <v>3</v>
      </c>
      <c r="AA47" s="122"/>
      <c r="AB47" s="123" t="s">
        <v>3</v>
      </c>
      <c r="AC47" s="122"/>
      <c r="AD47" s="123" t="s">
        <v>3</v>
      </c>
      <c r="AE47" s="122"/>
      <c r="AF47" s="123" t="s">
        <v>3</v>
      </c>
      <c r="AG47" s="122"/>
    </row>
    <row r="48" spans="1:33" ht="16.95" customHeight="1" x14ac:dyDescent="0.25">
      <c r="A48" s="115"/>
      <c r="B48" s="24" t="s">
        <v>2</v>
      </c>
      <c r="C48" s="10" t="s">
        <v>0</v>
      </c>
      <c r="D48" s="2" t="s">
        <v>11</v>
      </c>
      <c r="E48" s="11" t="s">
        <v>0</v>
      </c>
      <c r="F48" s="2" t="s">
        <v>11</v>
      </c>
      <c r="G48" s="11" t="s">
        <v>0</v>
      </c>
      <c r="H48" s="2" t="s">
        <v>11</v>
      </c>
      <c r="I48" s="11" t="s">
        <v>0</v>
      </c>
      <c r="J48" s="2" t="s">
        <v>11</v>
      </c>
      <c r="K48" s="43"/>
      <c r="M48" s="115"/>
      <c r="N48" s="24" t="s">
        <v>2</v>
      </c>
      <c r="O48" s="10" t="s">
        <v>0</v>
      </c>
      <c r="P48" s="2" t="s">
        <v>11</v>
      </c>
      <c r="Q48" s="11" t="s">
        <v>0</v>
      </c>
      <c r="R48" s="2" t="s">
        <v>11</v>
      </c>
      <c r="S48" s="11" t="s">
        <v>0</v>
      </c>
      <c r="T48" s="2" t="s">
        <v>11</v>
      </c>
      <c r="U48" s="11" t="s">
        <v>0</v>
      </c>
      <c r="V48" s="2" t="s">
        <v>11</v>
      </c>
      <c r="X48" s="129"/>
      <c r="Y48" s="24" t="s">
        <v>2</v>
      </c>
      <c r="Z48" s="10" t="s">
        <v>0</v>
      </c>
      <c r="AA48" s="2" t="s">
        <v>11</v>
      </c>
      <c r="AB48" s="11" t="s">
        <v>0</v>
      </c>
      <c r="AC48" s="2" t="s">
        <v>11</v>
      </c>
      <c r="AD48" s="11" t="s">
        <v>0</v>
      </c>
      <c r="AE48" s="2" t="s">
        <v>11</v>
      </c>
      <c r="AF48" s="11" t="s">
        <v>0</v>
      </c>
      <c r="AG48" s="2" t="s">
        <v>11</v>
      </c>
    </row>
    <row r="49" spans="1:33" ht="16.95" customHeight="1" x14ac:dyDescent="0.25">
      <c r="A49" s="115"/>
      <c r="B49" s="26">
        <v>500</v>
      </c>
      <c r="C49" s="34">
        <f>$C$54*B49/1000</f>
        <v>0</v>
      </c>
      <c r="D49" s="3"/>
      <c r="E49" s="30">
        <f>$E$54*B49/1000</f>
        <v>483</v>
      </c>
      <c r="F49" s="3"/>
      <c r="G49" s="30">
        <f>$G$54*B49/1000</f>
        <v>801</v>
      </c>
      <c r="H49" s="28"/>
      <c r="I49" s="30">
        <f t="shared" ref="I49:I52" si="18">$I$54*B49/1000</f>
        <v>1046</v>
      </c>
      <c r="J49" s="3"/>
      <c r="K49" s="43"/>
      <c r="M49" s="115"/>
      <c r="N49" s="26">
        <v>500</v>
      </c>
      <c r="O49" s="34">
        <f>$O$54*N49/1000</f>
        <v>0</v>
      </c>
      <c r="P49" s="3"/>
      <c r="Q49" s="30">
        <f>$Q$54*N49/1000</f>
        <v>625</v>
      </c>
      <c r="R49" s="3"/>
      <c r="S49" s="30">
        <f>$S$54*N49/1000</f>
        <v>880</v>
      </c>
      <c r="T49" s="28"/>
      <c r="U49" s="30">
        <f>$U$54*N49/1000</f>
        <v>1118</v>
      </c>
      <c r="V49" s="3"/>
      <c r="X49" s="129"/>
      <c r="Y49" s="25"/>
      <c r="Z49" s="34" t="s">
        <v>41</v>
      </c>
      <c r="AA49" s="3"/>
      <c r="AB49" s="30"/>
      <c r="AC49" s="3"/>
      <c r="AD49" s="30"/>
      <c r="AE49" s="28"/>
      <c r="AF49" s="30"/>
      <c r="AG49" s="28"/>
    </row>
    <row r="50" spans="1:33" ht="16.95" customHeight="1" x14ac:dyDescent="0.25">
      <c r="A50" s="115"/>
      <c r="B50" s="27">
        <v>600</v>
      </c>
      <c r="C50" s="34">
        <f>$C$54*B50/1000</f>
        <v>0</v>
      </c>
      <c r="D50" s="3"/>
      <c r="E50" s="30">
        <f>$E$54*B50/1000</f>
        <v>579.6</v>
      </c>
      <c r="F50" s="3"/>
      <c r="G50" s="30">
        <f>$G$54*B50/1000</f>
        <v>961.2</v>
      </c>
      <c r="H50" s="28"/>
      <c r="I50" s="30">
        <f t="shared" si="18"/>
        <v>1255.2</v>
      </c>
      <c r="J50" s="3"/>
      <c r="K50" s="43"/>
      <c r="M50" s="115"/>
      <c r="N50" s="27">
        <v>600</v>
      </c>
      <c r="O50" s="34">
        <f t="shared" ref="O50:O64" si="19">$O$54*N50/1000</f>
        <v>0</v>
      </c>
      <c r="P50" s="3"/>
      <c r="Q50" s="30">
        <f t="shared" ref="Q50:Q64" si="20">$Q$54*N50/1000</f>
        <v>750</v>
      </c>
      <c r="R50" s="3"/>
      <c r="S50" s="30">
        <f t="shared" ref="S50:S64" si="21">$S$54*N50/1000</f>
        <v>1056</v>
      </c>
      <c r="T50" s="28"/>
      <c r="U50" s="30">
        <f t="shared" ref="U50:U64" si="22">$U$54*N50/1000</f>
        <v>1341.6</v>
      </c>
      <c r="V50" s="3"/>
      <c r="X50" s="129"/>
      <c r="Y50" s="25">
        <v>600</v>
      </c>
      <c r="Z50" s="34">
        <v>703</v>
      </c>
      <c r="AA50" s="3"/>
      <c r="AB50" s="30">
        <v>1132</v>
      </c>
      <c r="AC50" s="3"/>
      <c r="AD50" s="30">
        <v>1619</v>
      </c>
      <c r="AE50" s="28"/>
      <c r="AF50" s="30">
        <v>2029</v>
      </c>
      <c r="AG50" s="28"/>
    </row>
    <row r="51" spans="1:33" ht="16.95" customHeight="1" x14ac:dyDescent="0.25">
      <c r="A51" s="115"/>
      <c r="B51" s="26">
        <v>700</v>
      </c>
      <c r="C51" s="34">
        <f>$C$54*B51/1000</f>
        <v>0</v>
      </c>
      <c r="D51" s="3"/>
      <c r="E51" s="30">
        <f>$E$54*B51/1000</f>
        <v>676.2</v>
      </c>
      <c r="F51" s="3"/>
      <c r="G51" s="30">
        <f>$G$54*B51/1000</f>
        <v>1121.4000000000001</v>
      </c>
      <c r="H51" s="28"/>
      <c r="I51" s="30">
        <f t="shared" si="18"/>
        <v>1464.4</v>
      </c>
      <c r="J51" s="3"/>
      <c r="K51" s="43"/>
      <c r="M51" s="115"/>
      <c r="N51" s="26">
        <v>700</v>
      </c>
      <c r="O51" s="34">
        <f t="shared" si="19"/>
        <v>0</v>
      </c>
      <c r="P51" s="3"/>
      <c r="Q51" s="30">
        <f t="shared" si="20"/>
        <v>875</v>
      </c>
      <c r="R51" s="3"/>
      <c r="S51" s="30">
        <f t="shared" si="21"/>
        <v>1232</v>
      </c>
      <c r="T51" s="28"/>
      <c r="U51" s="30">
        <f t="shared" si="22"/>
        <v>1565.2</v>
      </c>
      <c r="V51" s="3"/>
      <c r="X51" s="129"/>
      <c r="Y51" s="25">
        <v>700</v>
      </c>
      <c r="Z51" s="34">
        <v>798</v>
      </c>
      <c r="AA51" s="3"/>
      <c r="AB51" s="30">
        <v>1270</v>
      </c>
      <c r="AC51" s="3"/>
      <c r="AD51" s="30">
        <v>1809</v>
      </c>
      <c r="AE51" s="28"/>
      <c r="AF51" s="30">
        <v>2287</v>
      </c>
      <c r="AG51" s="28"/>
    </row>
    <row r="52" spans="1:33" ht="16.95" customHeight="1" x14ac:dyDescent="0.25">
      <c r="A52" s="115"/>
      <c r="B52" s="27">
        <v>800</v>
      </c>
      <c r="C52" s="34">
        <f>$C$54*B52/1000</f>
        <v>0</v>
      </c>
      <c r="D52" s="3"/>
      <c r="E52" s="30">
        <f>$E$54*B52/1000</f>
        <v>772.8</v>
      </c>
      <c r="F52" s="3"/>
      <c r="G52" s="30">
        <f>$G$54*B52/1000</f>
        <v>1281.5999999999999</v>
      </c>
      <c r="H52" s="28"/>
      <c r="I52" s="30">
        <f t="shared" si="18"/>
        <v>1673.6</v>
      </c>
      <c r="J52" s="3"/>
      <c r="K52" s="40"/>
      <c r="M52" s="115"/>
      <c r="N52" s="27">
        <v>800</v>
      </c>
      <c r="O52" s="34">
        <f t="shared" si="19"/>
        <v>0</v>
      </c>
      <c r="P52" s="3"/>
      <c r="Q52" s="30">
        <f t="shared" si="20"/>
        <v>1000</v>
      </c>
      <c r="R52" s="3"/>
      <c r="S52" s="30">
        <f t="shared" si="21"/>
        <v>1408</v>
      </c>
      <c r="T52" s="28"/>
      <c r="U52" s="30">
        <f t="shared" si="22"/>
        <v>1788.8</v>
      </c>
      <c r="V52" s="3"/>
      <c r="X52" s="129"/>
      <c r="Y52" s="25">
        <v>800</v>
      </c>
      <c r="Z52" s="34">
        <v>893</v>
      </c>
      <c r="AA52" s="3"/>
      <c r="AB52" s="30">
        <v>1409</v>
      </c>
      <c r="AC52" s="3"/>
      <c r="AD52" s="30">
        <v>1998</v>
      </c>
      <c r="AE52" s="28"/>
      <c r="AF52" s="30">
        <v>2546</v>
      </c>
      <c r="AG52" s="28"/>
    </row>
    <row r="53" spans="1:33" ht="16.95" customHeight="1" x14ac:dyDescent="0.25">
      <c r="A53" s="115"/>
      <c r="B53" s="26">
        <v>900</v>
      </c>
      <c r="C53" s="34">
        <f>$C$54*B53/1000</f>
        <v>0</v>
      </c>
      <c r="D53" s="3"/>
      <c r="E53" s="30">
        <f>$E$54*B53/1000</f>
        <v>869.4</v>
      </c>
      <c r="F53" s="3"/>
      <c r="G53" s="30">
        <f>$G$54*B53/1000</f>
        <v>1441.8</v>
      </c>
      <c r="H53" s="28"/>
      <c r="I53" s="30">
        <f>$I$54*B53/1000</f>
        <v>1882.8</v>
      </c>
      <c r="J53" s="3"/>
      <c r="K53" s="14"/>
      <c r="M53" s="115"/>
      <c r="N53" s="26">
        <v>900</v>
      </c>
      <c r="O53" s="34">
        <f t="shared" si="19"/>
        <v>0</v>
      </c>
      <c r="P53" s="3"/>
      <c r="Q53" s="30">
        <f t="shared" si="20"/>
        <v>1125</v>
      </c>
      <c r="R53" s="3"/>
      <c r="S53" s="30">
        <f t="shared" si="21"/>
        <v>1584</v>
      </c>
      <c r="T53" s="28"/>
      <c r="U53" s="30">
        <f t="shared" si="22"/>
        <v>2012.4</v>
      </c>
      <c r="V53" s="3"/>
      <c r="X53" s="129"/>
      <c r="Y53" s="25">
        <v>900</v>
      </c>
      <c r="Z53" s="34">
        <v>1122</v>
      </c>
      <c r="AA53" s="3"/>
      <c r="AB53" s="30">
        <v>1847</v>
      </c>
      <c r="AC53" s="3"/>
      <c r="AD53" s="30">
        <v>2668</v>
      </c>
      <c r="AE53" s="28"/>
      <c r="AF53" s="30">
        <v>3284</v>
      </c>
      <c r="AG53" s="28"/>
    </row>
    <row r="54" spans="1:33" ht="16.95" customHeight="1" x14ac:dyDescent="0.25">
      <c r="A54" s="115"/>
      <c r="B54" s="27">
        <v>1000</v>
      </c>
      <c r="C54" s="8">
        <v>0</v>
      </c>
      <c r="D54" s="32">
        <v>0</v>
      </c>
      <c r="E54" s="31">
        <v>966</v>
      </c>
      <c r="F54" s="32">
        <v>1.4019999999999999</v>
      </c>
      <c r="G54" s="31">
        <v>1602</v>
      </c>
      <c r="H54" s="33">
        <v>1.3720000000000001</v>
      </c>
      <c r="I54" s="31">
        <v>2092</v>
      </c>
      <c r="J54" s="33">
        <v>1.373</v>
      </c>
      <c r="K54" s="39"/>
      <c r="M54" s="115"/>
      <c r="N54" s="27">
        <v>1000</v>
      </c>
      <c r="O54" s="64"/>
      <c r="P54" s="32"/>
      <c r="Q54" s="31">
        <v>1250</v>
      </c>
      <c r="R54" s="32">
        <v>1.4550000000000001</v>
      </c>
      <c r="S54" s="31">
        <v>1760</v>
      </c>
      <c r="T54" s="33">
        <v>1.4630000000000001</v>
      </c>
      <c r="U54" s="31">
        <v>2236</v>
      </c>
      <c r="V54" s="32">
        <v>1.486</v>
      </c>
      <c r="X54" s="129"/>
      <c r="Y54" s="25">
        <v>1000</v>
      </c>
      <c r="Z54" s="34">
        <v>1217</v>
      </c>
      <c r="AA54" s="32">
        <v>1</v>
      </c>
      <c r="AB54" s="30">
        <v>1986</v>
      </c>
      <c r="AC54" s="32">
        <v>1</v>
      </c>
      <c r="AD54" s="30">
        <v>2858</v>
      </c>
      <c r="AE54" s="33">
        <v>1</v>
      </c>
      <c r="AF54" s="30">
        <v>3542</v>
      </c>
      <c r="AG54" s="33">
        <v>1</v>
      </c>
    </row>
    <row r="55" spans="1:33" ht="16.95" customHeight="1" x14ac:dyDescent="0.25">
      <c r="A55" s="115"/>
      <c r="B55" s="26">
        <v>1100</v>
      </c>
      <c r="C55" s="34">
        <f>$C$54*B55/1000</f>
        <v>0</v>
      </c>
      <c r="D55" s="3"/>
      <c r="E55" s="30">
        <f>$E$54*B55/1000</f>
        <v>1062.5999999999999</v>
      </c>
      <c r="F55" s="3"/>
      <c r="G55" s="30">
        <f>$G$54*B55/1000</f>
        <v>1762.2</v>
      </c>
      <c r="H55" s="28"/>
      <c r="I55" s="30">
        <f>$I$54*B55/1000</f>
        <v>2301.1999999999998</v>
      </c>
      <c r="J55" s="3"/>
      <c r="K55" s="41"/>
      <c r="M55" s="115"/>
      <c r="N55" s="26">
        <v>1100</v>
      </c>
      <c r="O55" s="34">
        <f t="shared" si="19"/>
        <v>0</v>
      </c>
      <c r="P55" s="3"/>
      <c r="Q55" s="30">
        <f t="shared" si="20"/>
        <v>1375</v>
      </c>
      <c r="R55" s="3"/>
      <c r="S55" s="30">
        <f t="shared" si="21"/>
        <v>1936</v>
      </c>
      <c r="T55" s="28"/>
      <c r="U55" s="30">
        <f t="shared" si="22"/>
        <v>2459.6</v>
      </c>
      <c r="V55" s="3"/>
      <c r="X55" s="129"/>
      <c r="Y55" s="25">
        <v>1100</v>
      </c>
      <c r="Z55" s="34">
        <v>1312</v>
      </c>
      <c r="AA55" s="3"/>
      <c r="AB55" s="30">
        <v>2125</v>
      </c>
      <c r="AC55" s="3"/>
      <c r="AD55" s="30">
        <v>3048</v>
      </c>
      <c r="AE55" s="28"/>
      <c r="AF55" s="30">
        <v>3800</v>
      </c>
      <c r="AG55" s="28"/>
    </row>
    <row r="56" spans="1:33" ht="16.95" customHeight="1" x14ac:dyDescent="0.25">
      <c r="A56" s="115"/>
      <c r="B56" s="27">
        <v>1200</v>
      </c>
      <c r="C56" s="34">
        <f t="shared" ref="C56:C64" si="23">$C$54*B56/1000</f>
        <v>0</v>
      </c>
      <c r="D56" s="3"/>
      <c r="E56" s="30">
        <f t="shared" ref="E56:E64" si="24">$E$54*B56/1000</f>
        <v>1159.2</v>
      </c>
      <c r="F56" s="3"/>
      <c r="G56" s="30">
        <f t="shared" ref="G56:G64" si="25">$G$54*B56/1000</f>
        <v>1922.4</v>
      </c>
      <c r="H56" s="28"/>
      <c r="I56" s="30">
        <f t="shared" ref="I56:I64" si="26">$I$54*B56/1000</f>
        <v>2510.4</v>
      </c>
      <c r="J56" s="3"/>
      <c r="K56" s="43"/>
      <c r="M56" s="115"/>
      <c r="N56" s="27">
        <v>1200</v>
      </c>
      <c r="O56" s="34">
        <f t="shared" si="19"/>
        <v>0</v>
      </c>
      <c r="P56" s="3"/>
      <c r="Q56" s="30">
        <f t="shared" si="20"/>
        <v>1500</v>
      </c>
      <c r="R56" s="3"/>
      <c r="S56" s="30">
        <f t="shared" si="21"/>
        <v>2112</v>
      </c>
      <c r="T56" s="28"/>
      <c r="U56" s="30">
        <f t="shared" si="22"/>
        <v>2683.2</v>
      </c>
      <c r="V56" s="3"/>
      <c r="X56" s="129"/>
      <c r="Y56" s="25">
        <v>1200</v>
      </c>
      <c r="Z56" s="34">
        <v>1406</v>
      </c>
      <c r="AA56" s="3"/>
      <c r="AB56" s="30">
        <v>2263</v>
      </c>
      <c r="AC56" s="3"/>
      <c r="AD56" s="30">
        <v>3238</v>
      </c>
      <c r="AE56" s="28"/>
      <c r="AF56" s="30">
        <v>4058</v>
      </c>
      <c r="AG56" s="28"/>
    </row>
    <row r="57" spans="1:33" s="13" customFormat="1" ht="16.95" customHeight="1" x14ac:dyDescent="0.25">
      <c r="A57" s="115"/>
      <c r="B57" s="38">
        <v>1400</v>
      </c>
      <c r="C57" s="34">
        <f t="shared" si="23"/>
        <v>0</v>
      </c>
      <c r="D57" s="3"/>
      <c r="E57" s="30">
        <f t="shared" si="24"/>
        <v>1352.4</v>
      </c>
      <c r="F57" s="3"/>
      <c r="G57" s="30">
        <f t="shared" si="25"/>
        <v>2242.8000000000002</v>
      </c>
      <c r="H57" s="28"/>
      <c r="I57" s="30">
        <f t="shared" si="26"/>
        <v>2928.8</v>
      </c>
      <c r="J57" s="3"/>
      <c r="K57" s="43"/>
      <c r="M57" s="115"/>
      <c r="N57" s="38">
        <v>1400</v>
      </c>
      <c r="O57" s="34">
        <f t="shared" si="19"/>
        <v>0</v>
      </c>
      <c r="P57" s="3"/>
      <c r="Q57" s="30">
        <f t="shared" si="20"/>
        <v>1750</v>
      </c>
      <c r="R57" s="3"/>
      <c r="S57" s="30">
        <f t="shared" si="21"/>
        <v>2464</v>
      </c>
      <c r="T57" s="28"/>
      <c r="U57" s="30">
        <f t="shared" si="22"/>
        <v>3130.4</v>
      </c>
      <c r="V57" s="3"/>
      <c r="X57" s="129"/>
      <c r="Y57" s="25">
        <v>1400</v>
      </c>
      <c r="Z57" s="34">
        <v>1596</v>
      </c>
      <c r="AA57" s="3"/>
      <c r="AB57" s="30">
        <v>2540</v>
      </c>
      <c r="AC57" s="3"/>
      <c r="AD57" s="30">
        <v>3617</v>
      </c>
      <c r="AE57" s="28"/>
      <c r="AF57" s="30">
        <v>4575</v>
      </c>
      <c r="AG57" s="28"/>
    </row>
    <row r="58" spans="1:33" ht="16.95" customHeight="1" x14ac:dyDescent="0.25">
      <c r="A58" s="115"/>
      <c r="B58" s="25">
        <v>1600</v>
      </c>
      <c r="C58" s="34">
        <f t="shared" si="23"/>
        <v>0</v>
      </c>
      <c r="D58" s="3"/>
      <c r="E58" s="30">
        <f t="shared" si="24"/>
        <v>1545.6</v>
      </c>
      <c r="F58" s="3"/>
      <c r="G58" s="30">
        <f t="shared" si="25"/>
        <v>2563.1999999999998</v>
      </c>
      <c r="H58" s="28"/>
      <c r="I58" s="30">
        <f t="shared" si="26"/>
        <v>3347.2</v>
      </c>
      <c r="J58" s="3"/>
      <c r="K58" s="43"/>
      <c r="M58" s="115"/>
      <c r="N58" s="25">
        <v>1600</v>
      </c>
      <c r="O58" s="34">
        <f t="shared" si="19"/>
        <v>0</v>
      </c>
      <c r="P58" s="3"/>
      <c r="Q58" s="30">
        <f t="shared" si="20"/>
        <v>2000</v>
      </c>
      <c r="R58" s="3"/>
      <c r="S58" s="30">
        <f t="shared" si="21"/>
        <v>2816</v>
      </c>
      <c r="T58" s="28"/>
      <c r="U58" s="30">
        <f t="shared" si="22"/>
        <v>3577.6</v>
      </c>
      <c r="V58" s="3"/>
      <c r="X58" s="129"/>
      <c r="Y58" s="25">
        <v>1600</v>
      </c>
      <c r="Z58" s="34">
        <v>2055</v>
      </c>
      <c r="AA58" s="3"/>
      <c r="AB58" s="30">
        <v>3418</v>
      </c>
      <c r="AC58" s="3"/>
      <c r="AD58" s="30">
        <v>4957</v>
      </c>
      <c r="AE58" s="28"/>
      <c r="AF58" s="30">
        <v>6051</v>
      </c>
      <c r="AG58" s="28"/>
    </row>
    <row r="59" spans="1:33" ht="16.95" customHeight="1" x14ac:dyDescent="0.25">
      <c r="A59" s="115"/>
      <c r="B59" s="38">
        <v>1800</v>
      </c>
      <c r="C59" s="34">
        <f t="shared" si="23"/>
        <v>0</v>
      </c>
      <c r="D59" s="3"/>
      <c r="E59" s="30">
        <f t="shared" si="24"/>
        <v>1738.8</v>
      </c>
      <c r="F59" s="3"/>
      <c r="G59" s="30">
        <f t="shared" si="25"/>
        <v>2883.6</v>
      </c>
      <c r="H59" s="28"/>
      <c r="I59" s="30">
        <f t="shared" si="26"/>
        <v>3765.6</v>
      </c>
      <c r="J59" s="3"/>
      <c r="K59" s="43"/>
      <c r="M59" s="115"/>
      <c r="N59" s="38">
        <v>1800</v>
      </c>
      <c r="O59" s="34">
        <f t="shared" si="19"/>
        <v>0</v>
      </c>
      <c r="P59" s="3"/>
      <c r="Q59" s="30">
        <f t="shared" si="20"/>
        <v>2250</v>
      </c>
      <c r="R59" s="3"/>
      <c r="S59" s="30">
        <f t="shared" si="21"/>
        <v>3168</v>
      </c>
      <c r="T59" s="28"/>
      <c r="U59" s="30">
        <f t="shared" si="22"/>
        <v>4024.8</v>
      </c>
      <c r="V59" s="3"/>
      <c r="X59" s="129"/>
      <c r="Y59" s="25">
        <v>1800</v>
      </c>
      <c r="Z59" s="34">
        <v>2245</v>
      </c>
      <c r="AA59" s="3"/>
      <c r="AB59" s="30">
        <v>3695</v>
      </c>
      <c r="AC59" s="3"/>
      <c r="AD59" s="30">
        <v>5336</v>
      </c>
      <c r="AE59" s="28"/>
      <c r="AF59" s="30">
        <v>6568</v>
      </c>
      <c r="AG59" s="28"/>
    </row>
    <row r="60" spans="1:33" ht="16.95" customHeight="1" x14ac:dyDescent="0.25">
      <c r="A60" s="115"/>
      <c r="B60" s="25">
        <v>2000</v>
      </c>
      <c r="C60" s="34">
        <f t="shared" si="23"/>
        <v>0</v>
      </c>
      <c r="D60" s="3"/>
      <c r="E60" s="30">
        <f t="shared" si="24"/>
        <v>1932</v>
      </c>
      <c r="F60" s="3"/>
      <c r="G60" s="30">
        <f t="shared" si="25"/>
        <v>3204</v>
      </c>
      <c r="H60" s="28"/>
      <c r="I60" s="30">
        <f t="shared" si="26"/>
        <v>4184</v>
      </c>
      <c r="J60" s="3"/>
      <c r="K60" s="43"/>
      <c r="M60" s="115"/>
      <c r="N60" s="25">
        <v>2000</v>
      </c>
      <c r="O60" s="34">
        <f t="shared" si="19"/>
        <v>0</v>
      </c>
      <c r="P60" s="3"/>
      <c r="Q60" s="30">
        <f t="shared" si="20"/>
        <v>2500</v>
      </c>
      <c r="R60" s="3"/>
      <c r="S60" s="30">
        <f t="shared" si="21"/>
        <v>3520</v>
      </c>
      <c r="T60" s="28"/>
      <c r="U60" s="30">
        <f t="shared" si="22"/>
        <v>4472</v>
      </c>
      <c r="V60" s="3"/>
      <c r="X60" s="129"/>
      <c r="Y60" s="25">
        <v>2000</v>
      </c>
      <c r="Z60" s="34">
        <v>2434</v>
      </c>
      <c r="AA60" s="3"/>
      <c r="AB60" s="30">
        <v>3972</v>
      </c>
      <c r="AC60" s="3"/>
      <c r="AD60" s="30">
        <v>5716</v>
      </c>
      <c r="AE60" s="28"/>
      <c r="AF60" s="30">
        <v>7084</v>
      </c>
      <c r="AG60" s="28"/>
    </row>
    <row r="61" spans="1:33" s="13" customFormat="1" ht="16.95" customHeight="1" x14ac:dyDescent="0.25">
      <c r="A61" s="115"/>
      <c r="B61" s="38">
        <v>2200</v>
      </c>
      <c r="C61" s="34"/>
      <c r="D61" s="3"/>
      <c r="E61" s="30"/>
      <c r="F61" s="3"/>
      <c r="G61" s="30"/>
      <c r="H61" s="28"/>
      <c r="I61" s="30"/>
      <c r="J61" s="3"/>
      <c r="K61" s="43"/>
      <c r="M61" s="115"/>
      <c r="N61" s="38">
        <v>2200</v>
      </c>
      <c r="O61" s="34"/>
      <c r="P61" s="3"/>
      <c r="Q61" s="30"/>
      <c r="R61" s="3"/>
      <c r="S61" s="30"/>
      <c r="T61" s="28"/>
      <c r="U61" s="30"/>
      <c r="V61" s="3"/>
      <c r="X61" s="129"/>
      <c r="Y61" s="25"/>
      <c r="Z61" s="34"/>
      <c r="AA61" s="3"/>
      <c r="AB61" s="30"/>
      <c r="AC61" s="3"/>
      <c r="AD61" s="30"/>
      <c r="AE61" s="28"/>
      <c r="AF61" s="30"/>
      <c r="AG61" s="28"/>
    </row>
    <row r="62" spans="1:33" ht="16.95" customHeight="1" x14ac:dyDescent="0.25">
      <c r="A62" s="115"/>
      <c r="B62" s="25">
        <v>2400</v>
      </c>
      <c r="C62" s="34">
        <f t="shared" si="23"/>
        <v>0</v>
      </c>
      <c r="D62" s="3"/>
      <c r="E62" s="30">
        <f t="shared" si="24"/>
        <v>2318.4</v>
      </c>
      <c r="F62" s="3"/>
      <c r="G62" s="30">
        <f t="shared" si="25"/>
        <v>3844.8</v>
      </c>
      <c r="H62" s="28"/>
      <c r="I62" s="30">
        <f t="shared" si="26"/>
        <v>5020.8</v>
      </c>
      <c r="J62" s="3"/>
      <c r="K62" s="43"/>
      <c r="M62" s="115"/>
      <c r="N62" s="25">
        <v>2400</v>
      </c>
      <c r="O62" s="34">
        <f t="shared" si="19"/>
        <v>0</v>
      </c>
      <c r="P62" s="3"/>
      <c r="Q62" s="30">
        <f t="shared" si="20"/>
        <v>3000</v>
      </c>
      <c r="R62" s="3"/>
      <c r="S62" s="30">
        <f t="shared" si="21"/>
        <v>4224</v>
      </c>
      <c r="T62" s="28"/>
      <c r="U62" s="30">
        <f t="shared" si="22"/>
        <v>5366.4</v>
      </c>
      <c r="V62" s="3"/>
      <c r="X62" s="129"/>
      <c r="Y62" s="25">
        <v>2400</v>
      </c>
      <c r="Z62" s="34">
        <v>3083</v>
      </c>
      <c r="AA62" s="3"/>
      <c r="AB62" s="30">
        <v>5126</v>
      </c>
      <c r="AC62" s="3"/>
      <c r="AD62" s="30">
        <v>7435</v>
      </c>
      <c r="AE62" s="28"/>
      <c r="AF62" s="30">
        <v>9077</v>
      </c>
      <c r="AG62" s="28"/>
    </row>
    <row r="63" spans="1:33" s="13" customFormat="1" ht="16.95" customHeight="1" x14ac:dyDescent="0.25">
      <c r="A63" s="115"/>
      <c r="B63" s="38">
        <v>2600</v>
      </c>
      <c r="C63" s="34"/>
      <c r="D63" s="3"/>
      <c r="E63" s="30"/>
      <c r="F63" s="3"/>
      <c r="G63" s="30"/>
      <c r="H63" s="28"/>
      <c r="I63" s="30"/>
      <c r="J63" s="3"/>
      <c r="K63" s="43"/>
      <c r="M63" s="115"/>
      <c r="N63" s="38">
        <v>2600</v>
      </c>
      <c r="O63" s="34"/>
      <c r="P63" s="3"/>
      <c r="Q63" s="30"/>
      <c r="R63" s="3"/>
      <c r="S63" s="30"/>
      <c r="T63" s="28"/>
      <c r="U63" s="30"/>
      <c r="V63" s="3"/>
      <c r="X63" s="129"/>
      <c r="Y63" s="25"/>
      <c r="Z63" s="34"/>
      <c r="AA63" s="3"/>
      <c r="AB63" s="30"/>
      <c r="AC63" s="3"/>
      <c r="AD63" s="30"/>
      <c r="AE63" s="28"/>
      <c r="AF63" s="30"/>
      <c r="AG63" s="28"/>
    </row>
    <row r="64" spans="1:33" ht="16.95" customHeight="1" thickBot="1" x14ac:dyDescent="0.3">
      <c r="A64" s="115"/>
      <c r="B64" s="25">
        <v>2800</v>
      </c>
      <c r="C64" s="34">
        <f t="shared" si="23"/>
        <v>0</v>
      </c>
      <c r="D64" s="3"/>
      <c r="E64" s="30">
        <f t="shared" si="24"/>
        <v>2704.8</v>
      </c>
      <c r="F64" s="3"/>
      <c r="G64" s="30">
        <f t="shared" si="25"/>
        <v>4485.6000000000004</v>
      </c>
      <c r="H64" s="28"/>
      <c r="I64" s="30">
        <f t="shared" si="26"/>
        <v>5857.6</v>
      </c>
      <c r="J64" s="3"/>
      <c r="K64" s="44"/>
      <c r="M64" s="115"/>
      <c r="N64" s="25">
        <v>2800</v>
      </c>
      <c r="O64" s="34">
        <f t="shared" si="19"/>
        <v>0</v>
      </c>
      <c r="P64" s="3"/>
      <c r="Q64" s="30">
        <f t="shared" si="20"/>
        <v>3500</v>
      </c>
      <c r="R64" s="3"/>
      <c r="S64" s="30">
        <f t="shared" si="21"/>
        <v>4928</v>
      </c>
      <c r="T64" s="28"/>
      <c r="U64" s="30">
        <f t="shared" si="22"/>
        <v>6260.8</v>
      </c>
      <c r="V64" s="3"/>
      <c r="X64" s="129"/>
      <c r="Y64" s="85">
        <v>2800</v>
      </c>
      <c r="Z64" s="35">
        <v>3462</v>
      </c>
      <c r="AA64" s="12"/>
      <c r="AB64" s="63">
        <v>5681</v>
      </c>
      <c r="AC64" s="12"/>
      <c r="AD64" s="63">
        <v>8194</v>
      </c>
      <c r="AE64" s="29"/>
      <c r="AF64" s="63">
        <v>10110</v>
      </c>
      <c r="AG64" s="29"/>
    </row>
    <row r="65" spans="1:33" s="13" customFormat="1" ht="16.95" customHeight="1" thickBot="1" x14ac:dyDescent="0.3">
      <c r="A65" s="46"/>
      <c r="B65" s="61">
        <v>3000</v>
      </c>
      <c r="C65" s="35"/>
      <c r="D65" s="29"/>
      <c r="E65" s="47"/>
      <c r="F65" s="12"/>
      <c r="G65" s="60"/>
      <c r="H65" s="12"/>
      <c r="I65" s="60"/>
      <c r="J65" s="62"/>
      <c r="K65" s="44"/>
      <c r="L65" s="59"/>
      <c r="M65" s="46"/>
      <c r="N65" s="61">
        <v>3000</v>
      </c>
      <c r="O65" s="35"/>
      <c r="P65" s="29"/>
      <c r="Q65" s="47"/>
      <c r="R65" s="12"/>
      <c r="S65" s="60"/>
      <c r="T65" s="12"/>
      <c r="U65" s="60"/>
      <c r="V65" s="12"/>
      <c r="X65" s="46"/>
      <c r="Y65" s="85"/>
      <c r="Z65" s="47"/>
      <c r="AA65" s="86"/>
      <c r="AB65" s="47"/>
      <c r="AC65" s="86"/>
      <c r="AD65" s="47"/>
      <c r="AE65" s="86"/>
      <c r="AF65" s="47"/>
      <c r="AG65" s="86"/>
    </row>
    <row r="66" spans="1:33" ht="108" customHeight="1" thickBot="1" x14ac:dyDescent="0.3">
      <c r="A66" s="6"/>
      <c r="B66" s="1"/>
      <c r="C66" s="36" t="s">
        <v>20</v>
      </c>
      <c r="D66" s="4"/>
      <c r="E66" s="4"/>
      <c r="F66" s="4"/>
      <c r="G66" s="4"/>
      <c r="H66" s="4"/>
      <c r="M66" s="36" t="s">
        <v>31</v>
      </c>
      <c r="N66" s="14"/>
      <c r="O66" s="36" t="s">
        <v>31</v>
      </c>
      <c r="P66" s="16"/>
      <c r="Q66" s="16"/>
      <c r="R66" s="16"/>
      <c r="S66" s="16"/>
      <c r="T66" s="16"/>
      <c r="U66" s="13"/>
      <c r="V66" s="13"/>
    </row>
    <row r="67" spans="1:33" ht="26.25" customHeight="1" x14ac:dyDescent="0.25">
      <c r="A67" s="114" t="s">
        <v>21</v>
      </c>
      <c r="B67" s="117">
        <v>85</v>
      </c>
      <c r="C67" s="124"/>
      <c r="D67" s="120"/>
      <c r="E67" s="117">
        <v>118</v>
      </c>
      <c r="F67" s="120"/>
      <c r="G67" s="117">
        <v>168</v>
      </c>
      <c r="H67" s="120"/>
      <c r="I67" s="117">
        <v>218</v>
      </c>
      <c r="J67" s="120"/>
      <c r="K67" s="42"/>
      <c r="M67" s="114" t="s">
        <v>32</v>
      </c>
      <c r="N67" s="117">
        <v>85</v>
      </c>
      <c r="O67" s="124"/>
      <c r="P67" s="120"/>
      <c r="Q67" s="117">
        <v>118</v>
      </c>
      <c r="R67" s="120"/>
      <c r="S67" s="117">
        <v>168</v>
      </c>
      <c r="T67" s="120"/>
      <c r="U67" s="117">
        <v>218</v>
      </c>
      <c r="V67" s="120"/>
      <c r="X67" s="114" t="s">
        <v>43</v>
      </c>
      <c r="Y67" s="117">
        <v>85</v>
      </c>
      <c r="Z67" s="118"/>
      <c r="AA67" s="119"/>
      <c r="AB67" s="117">
        <v>115</v>
      </c>
      <c r="AC67" s="120"/>
      <c r="AD67" s="117">
        <v>165</v>
      </c>
      <c r="AE67" s="120"/>
      <c r="AF67" s="117">
        <v>215</v>
      </c>
      <c r="AG67" s="120"/>
    </row>
    <row r="68" spans="1:33" ht="18" customHeight="1" x14ac:dyDescent="0.25">
      <c r="A68" s="115"/>
      <c r="B68" s="23" t="s">
        <v>1</v>
      </c>
      <c r="C68" s="125" t="s">
        <v>3</v>
      </c>
      <c r="D68" s="126"/>
      <c r="E68" s="127" t="s">
        <v>3</v>
      </c>
      <c r="F68" s="126"/>
      <c r="G68" s="127" t="s">
        <v>3</v>
      </c>
      <c r="H68" s="126"/>
      <c r="I68" s="127" t="s">
        <v>3</v>
      </c>
      <c r="J68" s="126"/>
      <c r="K68" s="43"/>
      <c r="M68" s="115"/>
      <c r="N68" s="23" t="s">
        <v>1</v>
      </c>
      <c r="O68" s="125" t="s">
        <v>3</v>
      </c>
      <c r="P68" s="126"/>
      <c r="Q68" s="127" t="s">
        <v>3</v>
      </c>
      <c r="R68" s="126"/>
      <c r="S68" s="127" t="s">
        <v>3</v>
      </c>
      <c r="T68" s="126"/>
      <c r="U68" s="127" t="s">
        <v>3</v>
      </c>
      <c r="V68" s="126"/>
      <c r="X68" s="115"/>
      <c r="Y68" s="84" t="s">
        <v>1</v>
      </c>
      <c r="Z68" s="121" t="s">
        <v>3</v>
      </c>
      <c r="AA68" s="122"/>
      <c r="AB68" s="123" t="s">
        <v>3</v>
      </c>
      <c r="AC68" s="122"/>
      <c r="AD68" s="123" t="s">
        <v>3</v>
      </c>
      <c r="AE68" s="122"/>
      <c r="AF68" s="123" t="s">
        <v>3</v>
      </c>
      <c r="AG68" s="122"/>
    </row>
    <row r="69" spans="1:33" ht="16.95" customHeight="1" x14ac:dyDescent="0.25">
      <c r="A69" s="115"/>
      <c r="B69" s="24" t="s">
        <v>2</v>
      </c>
      <c r="C69" s="10" t="s">
        <v>0</v>
      </c>
      <c r="D69" s="2" t="s">
        <v>11</v>
      </c>
      <c r="E69" s="11" t="s">
        <v>0</v>
      </c>
      <c r="F69" s="2" t="s">
        <v>11</v>
      </c>
      <c r="G69" s="11" t="s">
        <v>0</v>
      </c>
      <c r="H69" s="2" t="s">
        <v>11</v>
      </c>
      <c r="I69" s="11" t="s">
        <v>0</v>
      </c>
      <c r="J69" s="2" t="s">
        <v>11</v>
      </c>
      <c r="K69" s="43"/>
      <c r="M69" s="115"/>
      <c r="N69" s="24" t="s">
        <v>2</v>
      </c>
      <c r="O69" s="10" t="s">
        <v>0</v>
      </c>
      <c r="P69" s="2" t="s">
        <v>11</v>
      </c>
      <c r="Q69" s="11" t="s">
        <v>0</v>
      </c>
      <c r="R69" s="2" t="s">
        <v>11</v>
      </c>
      <c r="S69" s="11" t="s">
        <v>0</v>
      </c>
      <c r="T69" s="2" t="s">
        <v>11</v>
      </c>
      <c r="U69" s="11" t="s">
        <v>0</v>
      </c>
      <c r="V69" s="2" t="s">
        <v>11</v>
      </c>
      <c r="X69" s="115"/>
      <c r="Y69" s="24" t="s">
        <v>2</v>
      </c>
      <c r="Z69" s="10" t="s">
        <v>0</v>
      </c>
      <c r="AA69" s="2" t="s">
        <v>11</v>
      </c>
      <c r="AB69" s="11" t="s">
        <v>0</v>
      </c>
      <c r="AC69" s="2" t="s">
        <v>11</v>
      </c>
      <c r="AD69" s="11" t="s">
        <v>0</v>
      </c>
      <c r="AE69" s="2" t="s">
        <v>11</v>
      </c>
      <c r="AF69" s="11" t="s">
        <v>0</v>
      </c>
      <c r="AG69" s="2" t="s">
        <v>11</v>
      </c>
    </row>
    <row r="70" spans="1:33" ht="16.95" customHeight="1" x14ac:dyDescent="0.25">
      <c r="A70" s="115"/>
      <c r="B70" s="26">
        <v>500</v>
      </c>
      <c r="C70" s="34">
        <f>$C$75*B70/1000</f>
        <v>0</v>
      </c>
      <c r="D70" s="3"/>
      <c r="E70" s="30">
        <f>$E$75*B70/1000</f>
        <v>0</v>
      </c>
      <c r="F70" s="3"/>
      <c r="G70" s="30">
        <f>$G$75*B70/1000</f>
        <v>0</v>
      </c>
      <c r="H70" s="28"/>
      <c r="I70" s="30">
        <f t="shared" ref="I70:I73" si="27">$I$75*B70/1000</f>
        <v>0</v>
      </c>
      <c r="J70" s="3"/>
      <c r="K70" s="43"/>
      <c r="M70" s="115"/>
      <c r="N70" s="26">
        <v>500</v>
      </c>
      <c r="O70" s="34">
        <f>$O$75*N70/1000</f>
        <v>0</v>
      </c>
      <c r="P70" s="3"/>
      <c r="Q70" s="30">
        <f>$Q$75*N70/1000</f>
        <v>0</v>
      </c>
      <c r="R70" s="3"/>
      <c r="S70" s="30">
        <f>$S$75*N70/1000</f>
        <v>0</v>
      </c>
      <c r="T70" s="28"/>
      <c r="U70" s="30">
        <f>$U$75*N70/1000</f>
        <v>0</v>
      </c>
      <c r="V70" s="3"/>
      <c r="X70" s="115"/>
      <c r="Y70" s="25"/>
      <c r="Z70" s="34" t="s">
        <v>41</v>
      </c>
      <c r="AA70" s="3"/>
      <c r="AB70" s="30"/>
      <c r="AC70" s="3"/>
      <c r="AD70" s="30"/>
      <c r="AE70" s="28"/>
      <c r="AF70" s="30"/>
      <c r="AG70" s="28"/>
    </row>
    <row r="71" spans="1:33" ht="16.95" customHeight="1" x14ac:dyDescent="0.25">
      <c r="A71" s="115"/>
      <c r="B71" s="27">
        <v>600</v>
      </c>
      <c r="C71" s="34">
        <f>$C$75*B71/1000</f>
        <v>0</v>
      </c>
      <c r="D71" s="3"/>
      <c r="E71" s="30">
        <f>$E$75*B71/1000</f>
        <v>0</v>
      </c>
      <c r="F71" s="3"/>
      <c r="G71" s="30">
        <f>$G$75*B71/1000</f>
        <v>0</v>
      </c>
      <c r="H71" s="28"/>
      <c r="I71" s="30">
        <f t="shared" si="27"/>
        <v>0</v>
      </c>
      <c r="J71" s="3"/>
      <c r="K71" s="43"/>
      <c r="M71" s="115"/>
      <c r="N71" s="27">
        <v>600</v>
      </c>
      <c r="O71" s="34">
        <f t="shared" ref="O71:O85" si="28">$O$75*N71/1000</f>
        <v>0</v>
      </c>
      <c r="P71" s="3"/>
      <c r="Q71" s="30">
        <f t="shared" ref="Q71:Q85" si="29">$Q$75*N71/1000</f>
        <v>0</v>
      </c>
      <c r="R71" s="3"/>
      <c r="S71" s="30">
        <f t="shared" ref="S71:S85" si="30">$S$75*N71/1000</f>
        <v>0</v>
      </c>
      <c r="T71" s="28"/>
      <c r="U71" s="30">
        <f t="shared" ref="U71:U85" si="31">$U$75*N71/1000</f>
        <v>0</v>
      </c>
      <c r="V71" s="3"/>
      <c r="X71" s="115"/>
      <c r="Y71" s="25">
        <v>600</v>
      </c>
      <c r="Z71" s="34">
        <v>775</v>
      </c>
      <c r="AA71" s="3"/>
      <c r="AB71" s="30">
        <v>1226</v>
      </c>
      <c r="AC71" s="3"/>
      <c r="AD71" s="30">
        <v>1784</v>
      </c>
      <c r="AE71" s="28"/>
      <c r="AF71" s="30">
        <v>2298</v>
      </c>
      <c r="AG71" s="28"/>
    </row>
    <row r="72" spans="1:33" ht="16.95" customHeight="1" x14ac:dyDescent="0.25">
      <c r="A72" s="115"/>
      <c r="B72" s="26">
        <v>700</v>
      </c>
      <c r="C72" s="34">
        <f>$C$75*B72/1000</f>
        <v>0</v>
      </c>
      <c r="D72" s="3"/>
      <c r="E72" s="30">
        <f>$E$75*B72/1000</f>
        <v>0</v>
      </c>
      <c r="F72" s="3"/>
      <c r="G72" s="30">
        <f>$G$75*B72/1000</f>
        <v>0</v>
      </c>
      <c r="H72" s="28"/>
      <c r="I72" s="30">
        <f t="shared" si="27"/>
        <v>0</v>
      </c>
      <c r="J72" s="3"/>
      <c r="K72" s="43"/>
      <c r="M72" s="115"/>
      <c r="N72" s="26">
        <v>700</v>
      </c>
      <c r="O72" s="34">
        <f t="shared" si="28"/>
        <v>0</v>
      </c>
      <c r="P72" s="3"/>
      <c r="Q72" s="30">
        <f t="shared" si="29"/>
        <v>0</v>
      </c>
      <c r="R72" s="3"/>
      <c r="S72" s="30">
        <f t="shared" si="30"/>
        <v>0</v>
      </c>
      <c r="T72" s="28"/>
      <c r="U72" s="30">
        <f t="shared" si="31"/>
        <v>0</v>
      </c>
      <c r="V72" s="3"/>
      <c r="X72" s="115"/>
      <c r="Y72" s="25">
        <v>700</v>
      </c>
      <c r="Z72" s="34">
        <v>881</v>
      </c>
      <c r="AA72" s="3"/>
      <c r="AB72" s="30">
        <v>1380</v>
      </c>
      <c r="AC72" s="3"/>
      <c r="AD72" s="30">
        <v>2001</v>
      </c>
      <c r="AE72" s="28"/>
      <c r="AF72" s="30">
        <v>2601</v>
      </c>
      <c r="AG72" s="28"/>
    </row>
    <row r="73" spans="1:33" ht="16.95" customHeight="1" x14ac:dyDescent="0.25">
      <c r="A73" s="115"/>
      <c r="B73" s="27">
        <v>800</v>
      </c>
      <c r="C73" s="34">
        <f>$C$75*B73/1000</f>
        <v>0</v>
      </c>
      <c r="D73" s="3"/>
      <c r="E73" s="30">
        <f>$E$75*B73/1000</f>
        <v>0</v>
      </c>
      <c r="F73" s="3"/>
      <c r="G73" s="30">
        <f>$G$75*B73/1000</f>
        <v>0</v>
      </c>
      <c r="H73" s="28"/>
      <c r="I73" s="30">
        <f t="shared" si="27"/>
        <v>0</v>
      </c>
      <c r="J73" s="3"/>
      <c r="K73" s="40"/>
      <c r="M73" s="115"/>
      <c r="N73" s="27">
        <v>800</v>
      </c>
      <c r="O73" s="34">
        <f t="shared" si="28"/>
        <v>0</v>
      </c>
      <c r="P73" s="3"/>
      <c r="Q73" s="30">
        <f t="shared" si="29"/>
        <v>0</v>
      </c>
      <c r="R73" s="3"/>
      <c r="S73" s="30">
        <f t="shared" si="30"/>
        <v>0</v>
      </c>
      <c r="T73" s="28"/>
      <c r="U73" s="30">
        <f t="shared" si="31"/>
        <v>0</v>
      </c>
      <c r="V73" s="3"/>
      <c r="X73" s="115"/>
      <c r="Y73" s="25">
        <v>800</v>
      </c>
      <c r="Z73" s="34">
        <v>988</v>
      </c>
      <c r="AA73" s="3"/>
      <c r="AB73" s="30">
        <v>1534</v>
      </c>
      <c r="AC73" s="3"/>
      <c r="AD73" s="30">
        <v>2218</v>
      </c>
      <c r="AE73" s="28"/>
      <c r="AF73" s="30">
        <v>2904</v>
      </c>
      <c r="AG73" s="28"/>
    </row>
    <row r="74" spans="1:33" ht="16.95" customHeight="1" x14ac:dyDescent="0.25">
      <c r="A74" s="115"/>
      <c r="B74" s="26">
        <v>900</v>
      </c>
      <c r="C74" s="34">
        <f>$C$75*B74/1000</f>
        <v>0</v>
      </c>
      <c r="D74" s="3"/>
      <c r="E74" s="30">
        <f>$E$75*B74/1000</f>
        <v>0</v>
      </c>
      <c r="F74" s="3"/>
      <c r="G74" s="30">
        <f>$G$75*B74/1000</f>
        <v>0</v>
      </c>
      <c r="H74" s="28"/>
      <c r="I74" s="30">
        <f>$I$75*B74/1000</f>
        <v>0</v>
      </c>
      <c r="J74" s="3"/>
      <c r="K74" s="14"/>
      <c r="M74" s="115"/>
      <c r="N74" s="26">
        <v>900</v>
      </c>
      <c r="O74" s="34">
        <f t="shared" si="28"/>
        <v>0</v>
      </c>
      <c r="P74" s="3"/>
      <c r="Q74" s="30">
        <f t="shared" si="29"/>
        <v>0</v>
      </c>
      <c r="R74" s="3"/>
      <c r="S74" s="30">
        <f t="shared" si="30"/>
        <v>0</v>
      </c>
      <c r="T74" s="28"/>
      <c r="U74" s="30">
        <f t="shared" si="31"/>
        <v>0</v>
      </c>
      <c r="V74" s="3"/>
      <c r="X74" s="115"/>
      <c r="Y74" s="25">
        <v>900</v>
      </c>
      <c r="Z74" s="34">
        <v>1229</v>
      </c>
      <c r="AA74" s="3"/>
      <c r="AB74" s="30">
        <v>1989</v>
      </c>
      <c r="AC74" s="3"/>
      <c r="AD74" s="30">
        <v>2916</v>
      </c>
      <c r="AE74" s="28"/>
      <c r="AF74" s="30">
        <v>3687</v>
      </c>
      <c r="AG74" s="28"/>
    </row>
    <row r="75" spans="1:33" ht="16.95" customHeight="1" x14ac:dyDescent="0.25">
      <c r="A75" s="115"/>
      <c r="B75" s="27">
        <v>1000</v>
      </c>
      <c r="C75" s="8"/>
      <c r="D75" s="32"/>
      <c r="E75" s="31"/>
      <c r="F75" s="32"/>
      <c r="G75" s="31"/>
      <c r="H75" s="33"/>
      <c r="I75" s="31"/>
      <c r="J75" s="32"/>
      <c r="K75" s="39"/>
      <c r="M75" s="115"/>
      <c r="N75" s="27">
        <v>1000</v>
      </c>
      <c r="O75" s="64"/>
      <c r="P75" s="32"/>
      <c r="Q75" s="31"/>
      <c r="R75" s="32"/>
      <c r="S75" s="31"/>
      <c r="T75" s="33"/>
      <c r="U75" s="31"/>
      <c r="V75" s="32"/>
      <c r="X75" s="115"/>
      <c r="Y75" s="25">
        <v>1000</v>
      </c>
      <c r="Z75" s="34">
        <v>1336</v>
      </c>
      <c r="AA75" s="32">
        <v>1</v>
      </c>
      <c r="AB75" s="30">
        <v>2143</v>
      </c>
      <c r="AC75" s="32">
        <v>1</v>
      </c>
      <c r="AD75" s="30">
        <v>3133</v>
      </c>
      <c r="AE75" s="33">
        <v>1</v>
      </c>
      <c r="AF75" s="30">
        <v>3990</v>
      </c>
      <c r="AG75" s="33">
        <v>1</v>
      </c>
    </row>
    <row r="76" spans="1:33" ht="16.95" customHeight="1" x14ac:dyDescent="0.25">
      <c r="A76" s="115"/>
      <c r="B76" s="26">
        <v>1100</v>
      </c>
      <c r="C76" s="34">
        <f>$C$75*B76/1000</f>
        <v>0</v>
      </c>
      <c r="D76" s="3"/>
      <c r="E76" s="30">
        <f>$E$75*B76/1000</f>
        <v>0</v>
      </c>
      <c r="F76" s="3"/>
      <c r="G76" s="30">
        <f>$G$75*B76/1000</f>
        <v>0</v>
      </c>
      <c r="H76" s="28"/>
      <c r="I76" s="30">
        <f>$I$75*B76/1000</f>
        <v>0</v>
      </c>
      <c r="J76" s="3"/>
      <c r="K76" s="41"/>
      <c r="M76" s="115"/>
      <c r="N76" s="26">
        <v>1100</v>
      </c>
      <c r="O76" s="34">
        <f t="shared" si="28"/>
        <v>0</v>
      </c>
      <c r="P76" s="3"/>
      <c r="Q76" s="30">
        <f t="shared" si="29"/>
        <v>0</v>
      </c>
      <c r="R76" s="3"/>
      <c r="S76" s="30">
        <f t="shared" si="30"/>
        <v>0</v>
      </c>
      <c r="T76" s="28"/>
      <c r="U76" s="30">
        <f t="shared" si="31"/>
        <v>0</v>
      </c>
      <c r="V76" s="3"/>
      <c r="X76" s="115"/>
      <c r="Y76" s="25">
        <v>1100</v>
      </c>
      <c r="Z76" s="34">
        <v>1443</v>
      </c>
      <c r="AA76" s="3"/>
      <c r="AB76" s="30">
        <v>2297</v>
      </c>
      <c r="AC76" s="3"/>
      <c r="AD76" s="30">
        <v>3350</v>
      </c>
      <c r="AE76" s="28"/>
      <c r="AF76" s="30">
        <v>4293</v>
      </c>
      <c r="AG76" s="28"/>
    </row>
    <row r="77" spans="1:33" ht="16.95" customHeight="1" x14ac:dyDescent="0.25">
      <c r="A77" s="115"/>
      <c r="B77" s="27">
        <v>1200</v>
      </c>
      <c r="C77" s="34">
        <f t="shared" ref="C77:C85" si="32">$C$75*B77/1000</f>
        <v>0</v>
      </c>
      <c r="D77" s="3"/>
      <c r="E77" s="30">
        <f t="shared" ref="E77:E85" si="33">$E$75*B77/1000</f>
        <v>0</v>
      </c>
      <c r="F77" s="3"/>
      <c r="G77" s="30">
        <f t="shared" ref="G77:G85" si="34">$G$75*B77/1000</f>
        <v>0</v>
      </c>
      <c r="H77" s="28"/>
      <c r="I77" s="30">
        <f t="shared" ref="I77:I85" si="35">$I$75*B77/1000</f>
        <v>0</v>
      </c>
      <c r="J77" s="3"/>
      <c r="K77" s="43"/>
      <c r="M77" s="115"/>
      <c r="N77" s="27">
        <v>1200</v>
      </c>
      <c r="O77" s="34">
        <f t="shared" si="28"/>
        <v>0</v>
      </c>
      <c r="P77" s="3"/>
      <c r="Q77" s="30">
        <f t="shared" si="29"/>
        <v>0</v>
      </c>
      <c r="R77" s="3"/>
      <c r="S77" s="30">
        <f t="shared" si="30"/>
        <v>0</v>
      </c>
      <c r="T77" s="28"/>
      <c r="U77" s="30">
        <f t="shared" si="31"/>
        <v>0</v>
      </c>
      <c r="V77" s="3"/>
      <c r="X77" s="115"/>
      <c r="Y77" s="25">
        <v>1200</v>
      </c>
      <c r="Z77" s="34">
        <v>1549</v>
      </c>
      <c r="AA77" s="3"/>
      <c r="AB77" s="30">
        <v>2452</v>
      </c>
      <c r="AC77" s="3"/>
      <c r="AD77" s="30">
        <v>3568</v>
      </c>
      <c r="AE77" s="28"/>
      <c r="AF77" s="30">
        <v>4596</v>
      </c>
      <c r="AG77" s="28"/>
    </row>
    <row r="78" spans="1:33" s="13" customFormat="1" ht="16.95" customHeight="1" x14ac:dyDescent="0.25">
      <c r="A78" s="115"/>
      <c r="B78" s="38">
        <v>1400</v>
      </c>
      <c r="C78" s="34">
        <f t="shared" si="32"/>
        <v>0</v>
      </c>
      <c r="D78" s="3"/>
      <c r="E78" s="30">
        <f t="shared" si="33"/>
        <v>0</v>
      </c>
      <c r="F78" s="3"/>
      <c r="G78" s="30">
        <f t="shared" si="34"/>
        <v>0</v>
      </c>
      <c r="H78" s="28"/>
      <c r="I78" s="30">
        <f t="shared" si="35"/>
        <v>0</v>
      </c>
      <c r="J78" s="3"/>
      <c r="K78" s="43"/>
      <c r="M78" s="115"/>
      <c r="N78" s="38">
        <v>1400</v>
      </c>
      <c r="O78" s="34">
        <f t="shared" si="28"/>
        <v>0</v>
      </c>
      <c r="P78" s="3"/>
      <c r="Q78" s="30">
        <f t="shared" si="29"/>
        <v>0</v>
      </c>
      <c r="R78" s="3"/>
      <c r="S78" s="30">
        <f t="shared" si="30"/>
        <v>0</v>
      </c>
      <c r="T78" s="28"/>
      <c r="U78" s="30">
        <f t="shared" si="31"/>
        <v>0</v>
      </c>
      <c r="V78" s="3"/>
      <c r="X78" s="115"/>
      <c r="Y78" s="25">
        <v>1400</v>
      </c>
      <c r="Z78" s="34">
        <v>1762</v>
      </c>
      <c r="AA78" s="3"/>
      <c r="AB78" s="30">
        <v>2760</v>
      </c>
      <c r="AC78" s="3"/>
      <c r="AD78" s="30">
        <v>4002</v>
      </c>
      <c r="AE78" s="28"/>
      <c r="AF78" s="30">
        <v>5202</v>
      </c>
      <c r="AG78" s="28"/>
    </row>
    <row r="79" spans="1:33" ht="16.95" customHeight="1" x14ac:dyDescent="0.25">
      <c r="A79" s="115"/>
      <c r="B79" s="25">
        <v>1600</v>
      </c>
      <c r="C79" s="34">
        <f t="shared" si="32"/>
        <v>0</v>
      </c>
      <c r="D79" s="3"/>
      <c r="E79" s="30">
        <f t="shared" si="33"/>
        <v>0</v>
      </c>
      <c r="F79" s="3"/>
      <c r="G79" s="30">
        <f t="shared" si="34"/>
        <v>0</v>
      </c>
      <c r="H79" s="28"/>
      <c r="I79" s="30">
        <f t="shared" si="35"/>
        <v>0</v>
      </c>
      <c r="J79" s="3"/>
      <c r="K79" s="43"/>
      <c r="M79" s="115"/>
      <c r="N79" s="25">
        <v>1600</v>
      </c>
      <c r="O79" s="34">
        <f t="shared" si="28"/>
        <v>0</v>
      </c>
      <c r="P79" s="3"/>
      <c r="Q79" s="30">
        <f t="shared" si="29"/>
        <v>0</v>
      </c>
      <c r="R79" s="3"/>
      <c r="S79" s="30">
        <f t="shared" si="30"/>
        <v>0</v>
      </c>
      <c r="T79" s="28"/>
      <c r="U79" s="30">
        <f t="shared" si="31"/>
        <v>0</v>
      </c>
      <c r="V79" s="3"/>
      <c r="X79" s="115"/>
      <c r="Y79" s="25">
        <v>1600</v>
      </c>
      <c r="Z79" s="34">
        <v>2246</v>
      </c>
      <c r="AA79" s="3"/>
      <c r="AB79" s="30">
        <v>3669</v>
      </c>
      <c r="AC79" s="3"/>
      <c r="AD79" s="30">
        <v>5397</v>
      </c>
      <c r="AE79" s="28"/>
      <c r="AF79" s="30">
        <v>6768</v>
      </c>
      <c r="AG79" s="28"/>
    </row>
    <row r="80" spans="1:33" ht="16.95" customHeight="1" x14ac:dyDescent="0.25">
      <c r="A80" s="115"/>
      <c r="B80" s="38">
        <v>1800</v>
      </c>
      <c r="C80" s="34">
        <f t="shared" si="32"/>
        <v>0</v>
      </c>
      <c r="D80" s="3"/>
      <c r="E80" s="30">
        <f t="shared" si="33"/>
        <v>0</v>
      </c>
      <c r="F80" s="3"/>
      <c r="G80" s="30">
        <f t="shared" si="34"/>
        <v>0</v>
      </c>
      <c r="H80" s="28"/>
      <c r="I80" s="30">
        <f t="shared" si="35"/>
        <v>0</v>
      </c>
      <c r="J80" s="3"/>
      <c r="K80" s="43"/>
      <c r="M80" s="115"/>
      <c r="N80" s="38">
        <v>1800</v>
      </c>
      <c r="O80" s="34">
        <f t="shared" si="28"/>
        <v>0</v>
      </c>
      <c r="P80" s="3"/>
      <c r="Q80" s="30">
        <f t="shared" si="29"/>
        <v>0</v>
      </c>
      <c r="R80" s="3"/>
      <c r="S80" s="30">
        <f t="shared" si="30"/>
        <v>0</v>
      </c>
      <c r="T80" s="28"/>
      <c r="U80" s="30">
        <f t="shared" si="31"/>
        <v>0</v>
      </c>
      <c r="V80" s="3"/>
      <c r="X80" s="115"/>
      <c r="Y80" s="25">
        <v>1800</v>
      </c>
      <c r="Z80" s="34">
        <v>2459</v>
      </c>
      <c r="AA80" s="3"/>
      <c r="AB80" s="30">
        <v>3977</v>
      </c>
      <c r="AC80" s="3"/>
      <c r="AD80" s="30">
        <v>5831</v>
      </c>
      <c r="AE80" s="28"/>
      <c r="AF80" s="30">
        <v>7374</v>
      </c>
      <c r="AG80" s="28"/>
    </row>
    <row r="81" spans="1:33" ht="16.95" customHeight="1" x14ac:dyDescent="0.25">
      <c r="A81" s="115"/>
      <c r="B81" s="25">
        <v>2000</v>
      </c>
      <c r="C81" s="34">
        <f t="shared" si="32"/>
        <v>0</v>
      </c>
      <c r="D81" s="3"/>
      <c r="E81" s="30">
        <f t="shared" si="33"/>
        <v>0</v>
      </c>
      <c r="F81" s="3"/>
      <c r="G81" s="30">
        <f t="shared" si="34"/>
        <v>0</v>
      </c>
      <c r="H81" s="28"/>
      <c r="I81" s="30">
        <f t="shared" si="35"/>
        <v>0</v>
      </c>
      <c r="J81" s="3"/>
      <c r="K81" s="43"/>
      <c r="M81" s="115"/>
      <c r="N81" s="25">
        <v>2000</v>
      </c>
      <c r="O81" s="34">
        <f t="shared" si="28"/>
        <v>0</v>
      </c>
      <c r="P81" s="3"/>
      <c r="Q81" s="30">
        <f t="shared" si="29"/>
        <v>0</v>
      </c>
      <c r="R81" s="3"/>
      <c r="S81" s="30">
        <f t="shared" si="30"/>
        <v>0</v>
      </c>
      <c r="T81" s="28"/>
      <c r="U81" s="30">
        <f t="shared" si="31"/>
        <v>0</v>
      </c>
      <c r="V81" s="3"/>
      <c r="X81" s="115"/>
      <c r="Y81" s="25">
        <v>2000</v>
      </c>
      <c r="Z81" s="34">
        <v>2672</v>
      </c>
      <c r="AA81" s="3"/>
      <c r="AB81" s="30">
        <v>4286</v>
      </c>
      <c r="AC81" s="3"/>
      <c r="AD81" s="30">
        <v>6266</v>
      </c>
      <c r="AE81" s="28"/>
      <c r="AF81" s="30">
        <v>7980</v>
      </c>
      <c r="AG81" s="28"/>
    </row>
    <row r="82" spans="1:33" s="13" customFormat="1" ht="16.95" customHeight="1" x14ac:dyDescent="0.25">
      <c r="A82" s="115"/>
      <c r="B82" s="38">
        <v>2200</v>
      </c>
      <c r="C82" s="34"/>
      <c r="D82" s="3"/>
      <c r="E82" s="30"/>
      <c r="F82" s="3"/>
      <c r="G82" s="30"/>
      <c r="H82" s="28"/>
      <c r="I82" s="30"/>
      <c r="J82" s="3"/>
      <c r="K82" s="43"/>
      <c r="M82" s="115"/>
      <c r="N82" s="38">
        <v>2200</v>
      </c>
      <c r="O82" s="34"/>
      <c r="P82" s="3"/>
      <c r="Q82" s="30"/>
      <c r="R82" s="3"/>
      <c r="S82" s="30"/>
      <c r="T82" s="28"/>
      <c r="U82" s="30"/>
      <c r="V82" s="3"/>
      <c r="X82" s="115"/>
      <c r="Y82" s="25"/>
      <c r="Z82" s="34"/>
      <c r="AA82" s="3"/>
      <c r="AB82" s="30"/>
      <c r="AC82" s="3"/>
      <c r="AD82" s="30"/>
      <c r="AE82" s="28"/>
      <c r="AF82" s="30"/>
      <c r="AG82" s="28"/>
    </row>
    <row r="83" spans="1:33" ht="16.95" customHeight="1" x14ac:dyDescent="0.25">
      <c r="A83" s="115"/>
      <c r="B83" s="25">
        <v>2400</v>
      </c>
      <c r="C83" s="34">
        <f t="shared" si="32"/>
        <v>0</v>
      </c>
      <c r="D83" s="3"/>
      <c r="E83" s="30">
        <f t="shared" si="33"/>
        <v>0</v>
      </c>
      <c r="F83" s="3"/>
      <c r="G83" s="30">
        <f t="shared" si="34"/>
        <v>0</v>
      </c>
      <c r="H83" s="28"/>
      <c r="I83" s="30">
        <f t="shared" si="35"/>
        <v>0</v>
      </c>
      <c r="J83" s="3"/>
      <c r="K83" s="43"/>
      <c r="M83" s="115"/>
      <c r="N83" s="25">
        <v>2400</v>
      </c>
      <c r="O83" s="34">
        <f t="shared" si="28"/>
        <v>0</v>
      </c>
      <c r="P83" s="3"/>
      <c r="Q83" s="30">
        <f t="shared" si="29"/>
        <v>0</v>
      </c>
      <c r="R83" s="3"/>
      <c r="S83" s="30">
        <f t="shared" si="30"/>
        <v>0</v>
      </c>
      <c r="T83" s="28"/>
      <c r="U83" s="30">
        <f t="shared" si="31"/>
        <v>0</v>
      </c>
      <c r="V83" s="3"/>
      <c r="X83" s="115"/>
      <c r="Y83" s="25">
        <v>2400</v>
      </c>
      <c r="Z83" s="34">
        <v>3368</v>
      </c>
      <c r="AA83" s="3"/>
      <c r="AB83" s="30">
        <v>5503</v>
      </c>
      <c r="AC83" s="3"/>
      <c r="AD83" s="30">
        <v>8095</v>
      </c>
      <c r="AE83" s="28"/>
      <c r="AF83" s="30">
        <v>10152</v>
      </c>
      <c r="AG83" s="28"/>
    </row>
    <row r="84" spans="1:33" s="13" customFormat="1" ht="16.95" customHeight="1" x14ac:dyDescent="0.25">
      <c r="A84" s="115"/>
      <c r="B84" s="38">
        <v>2600</v>
      </c>
      <c r="C84" s="34"/>
      <c r="D84" s="3"/>
      <c r="E84" s="30"/>
      <c r="F84" s="3"/>
      <c r="G84" s="30"/>
      <c r="H84" s="28"/>
      <c r="I84" s="30"/>
      <c r="J84" s="3"/>
      <c r="K84" s="43"/>
      <c r="M84" s="115"/>
      <c r="N84" s="38">
        <v>2600</v>
      </c>
      <c r="O84" s="34"/>
      <c r="P84" s="3"/>
      <c r="Q84" s="30"/>
      <c r="R84" s="3"/>
      <c r="S84" s="30"/>
      <c r="T84" s="28"/>
      <c r="U84" s="30"/>
      <c r="V84" s="3"/>
      <c r="X84" s="115"/>
      <c r="Y84" s="25"/>
      <c r="Z84" s="34"/>
      <c r="AA84" s="3"/>
      <c r="AB84" s="30"/>
      <c r="AC84" s="3"/>
      <c r="AD84" s="30"/>
      <c r="AE84" s="28"/>
      <c r="AF84" s="30"/>
      <c r="AG84" s="28"/>
    </row>
    <row r="85" spans="1:33" ht="16.95" customHeight="1" thickBot="1" x14ac:dyDescent="0.3">
      <c r="A85" s="115"/>
      <c r="B85" s="25">
        <v>2800</v>
      </c>
      <c r="C85" s="34">
        <f t="shared" si="32"/>
        <v>0</v>
      </c>
      <c r="D85" s="3"/>
      <c r="E85" s="30">
        <f t="shared" si="33"/>
        <v>0</v>
      </c>
      <c r="F85" s="3"/>
      <c r="G85" s="30">
        <f t="shared" si="34"/>
        <v>0</v>
      </c>
      <c r="H85" s="28"/>
      <c r="I85" s="30">
        <f t="shared" si="35"/>
        <v>0</v>
      </c>
      <c r="J85" s="3"/>
      <c r="K85" s="44"/>
      <c r="M85" s="115"/>
      <c r="N85" s="25">
        <v>2800</v>
      </c>
      <c r="O85" s="34">
        <f t="shared" si="28"/>
        <v>0</v>
      </c>
      <c r="P85" s="3"/>
      <c r="Q85" s="30">
        <f t="shared" si="29"/>
        <v>0</v>
      </c>
      <c r="R85" s="3"/>
      <c r="S85" s="30">
        <f t="shared" si="30"/>
        <v>0</v>
      </c>
      <c r="T85" s="28"/>
      <c r="U85" s="30">
        <f t="shared" si="31"/>
        <v>0</v>
      </c>
      <c r="V85" s="3"/>
      <c r="X85" s="116"/>
      <c r="Y85" s="85">
        <v>2800</v>
      </c>
      <c r="Z85" s="35">
        <v>3795</v>
      </c>
      <c r="AA85" s="12"/>
      <c r="AB85" s="63">
        <v>6120</v>
      </c>
      <c r="AC85" s="12"/>
      <c r="AD85" s="63">
        <v>8964</v>
      </c>
      <c r="AE85" s="29"/>
      <c r="AF85" s="63">
        <v>11364</v>
      </c>
      <c r="AG85" s="29"/>
    </row>
    <row r="86" spans="1:33" s="13" customFormat="1" ht="16.95" customHeight="1" thickBot="1" x14ac:dyDescent="0.3">
      <c r="A86" s="46"/>
      <c r="B86" s="61">
        <v>3000</v>
      </c>
      <c r="C86" s="35"/>
      <c r="D86" s="29"/>
      <c r="E86" s="47"/>
      <c r="F86" s="12"/>
      <c r="G86" s="60"/>
      <c r="H86" s="12"/>
      <c r="I86" s="60"/>
      <c r="J86" s="62"/>
      <c r="K86" s="44"/>
      <c r="L86" s="59"/>
      <c r="M86" s="46"/>
      <c r="N86" s="61">
        <v>3000</v>
      </c>
      <c r="O86" s="35"/>
      <c r="P86" s="29"/>
      <c r="Q86" s="47"/>
      <c r="R86" s="12"/>
      <c r="S86" s="60"/>
      <c r="T86" s="12"/>
      <c r="U86" s="60"/>
      <c r="V86" s="62"/>
      <c r="W86" s="59"/>
    </row>
    <row r="87" spans="1:33" ht="97.5" customHeight="1" thickBot="1" x14ac:dyDescent="0.3">
      <c r="A87" s="6"/>
      <c r="B87" s="58"/>
      <c r="C87" s="36" t="s">
        <v>25</v>
      </c>
      <c r="D87" s="16"/>
      <c r="E87" s="16"/>
      <c r="F87" s="16"/>
      <c r="G87" s="16"/>
      <c r="H87" s="16"/>
      <c r="I87" s="13"/>
      <c r="J87" s="13"/>
      <c r="M87" s="36" t="s">
        <v>33</v>
      </c>
      <c r="N87" s="58"/>
      <c r="O87" s="36" t="s">
        <v>33</v>
      </c>
      <c r="P87" s="16"/>
      <c r="Q87" s="16"/>
      <c r="R87" s="16"/>
      <c r="S87" s="16"/>
      <c r="T87" s="16"/>
      <c r="U87" s="13"/>
      <c r="V87" s="13"/>
    </row>
    <row r="88" spans="1:33" ht="23.25" customHeight="1" x14ac:dyDescent="0.25">
      <c r="A88" s="114" t="s">
        <v>26</v>
      </c>
      <c r="B88" s="117">
        <v>85</v>
      </c>
      <c r="C88" s="124"/>
      <c r="D88" s="120"/>
      <c r="E88" s="117">
        <v>118</v>
      </c>
      <c r="F88" s="120"/>
      <c r="G88" s="117">
        <v>168</v>
      </c>
      <c r="H88" s="120"/>
      <c r="I88" s="117">
        <v>218</v>
      </c>
      <c r="J88" s="120"/>
      <c r="M88" s="114" t="s">
        <v>34</v>
      </c>
      <c r="N88" s="117">
        <v>85</v>
      </c>
      <c r="O88" s="124"/>
      <c r="P88" s="120"/>
      <c r="Q88" s="117">
        <v>118</v>
      </c>
      <c r="R88" s="120"/>
      <c r="S88" s="117">
        <v>168</v>
      </c>
      <c r="T88" s="120"/>
      <c r="U88" s="117">
        <v>218</v>
      </c>
      <c r="V88" s="120"/>
      <c r="X88" s="114" t="s">
        <v>44</v>
      </c>
      <c r="Y88" s="117">
        <v>85</v>
      </c>
      <c r="Z88" s="118"/>
      <c r="AA88" s="119"/>
      <c r="AB88" s="117">
        <v>115</v>
      </c>
      <c r="AC88" s="120"/>
      <c r="AD88" s="117">
        <v>165</v>
      </c>
      <c r="AE88" s="120"/>
      <c r="AF88" s="117">
        <v>215</v>
      </c>
      <c r="AG88" s="120"/>
    </row>
    <row r="89" spans="1:33" ht="17.100000000000001" customHeight="1" x14ac:dyDescent="0.25">
      <c r="A89" s="115"/>
      <c r="B89" s="23" t="s">
        <v>1</v>
      </c>
      <c r="C89" s="125" t="s">
        <v>3</v>
      </c>
      <c r="D89" s="126"/>
      <c r="E89" s="127" t="s">
        <v>3</v>
      </c>
      <c r="F89" s="126"/>
      <c r="G89" s="127" t="s">
        <v>3</v>
      </c>
      <c r="H89" s="126"/>
      <c r="I89" s="127" t="s">
        <v>3</v>
      </c>
      <c r="J89" s="126"/>
      <c r="M89" s="115"/>
      <c r="N89" s="23" t="s">
        <v>1</v>
      </c>
      <c r="O89" s="125" t="s">
        <v>3</v>
      </c>
      <c r="P89" s="126"/>
      <c r="Q89" s="127" t="s">
        <v>3</v>
      </c>
      <c r="R89" s="126"/>
      <c r="S89" s="127" t="s">
        <v>3</v>
      </c>
      <c r="T89" s="126"/>
      <c r="U89" s="127" t="s">
        <v>3</v>
      </c>
      <c r="V89" s="126"/>
      <c r="X89" s="115"/>
      <c r="Y89" s="84" t="s">
        <v>1</v>
      </c>
      <c r="Z89" s="121" t="s">
        <v>3</v>
      </c>
      <c r="AA89" s="122"/>
      <c r="AB89" s="123" t="s">
        <v>3</v>
      </c>
      <c r="AC89" s="122"/>
      <c r="AD89" s="123" t="s">
        <v>3</v>
      </c>
      <c r="AE89" s="122"/>
      <c r="AF89" s="123" t="s">
        <v>3</v>
      </c>
      <c r="AG89" s="122"/>
    </row>
    <row r="90" spans="1:33" ht="17.100000000000001" customHeight="1" x14ac:dyDescent="0.25">
      <c r="A90" s="115"/>
      <c r="B90" s="24" t="s">
        <v>2</v>
      </c>
      <c r="C90" s="10" t="s">
        <v>0</v>
      </c>
      <c r="D90" s="2" t="s">
        <v>11</v>
      </c>
      <c r="E90" s="11" t="s">
        <v>0</v>
      </c>
      <c r="F90" s="2" t="s">
        <v>11</v>
      </c>
      <c r="G90" s="11" t="s">
        <v>0</v>
      </c>
      <c r="H90" s="2" t="s">
        <v>11</v>
      </c>
      <c r="I90" s="11" t="s">
        <v>0</v>
      </c>
      <c r="J90" s="2" t="s">
        <v>11</v>
      </c>
      <c r="M90" s="115"/>
      <c r="N90" s="24" t="s">
        <v>2</v>
      </c>
      <c r="O90" s="10" t="s">
        <v>0</v>
      </c>
      <c r="P90" s="2" t="s">
        <v>11</v>
      </c>
      <c r="Q90" s="11" t="s">
        <v>0</v>
      </c>
      <c r="R90" s="2" t="s">
        <v>11</v>
      </c>
      <c r="S90" s="11" t="s">
        <v>0</v>
      </c>
      <c r="T90" s="2" t="s">
        <v>11</v>
      </c>
      <c r="U90" s="11" t="s">
        <v>0</v>
      </c>
      <c r="V90" s="2" t="s">
        <v>11</v>
      </c>
      <c r="X90" s="115"/>
      <c r="Y90" s="24" t="s">
        <v>2</v>
      </c>
      <c r="Z90" s="10" t="s">
        <v>0</v>
      </c>
      <c r="AA90" s="2" t="s">
        <v>11</v>
      </c>
      <c r="AB90" s="11" t="s">
        <v>0</v>
      </c>
      <c r="AC90" s="2" t="s">
        <v>11</v>
      </c>
      <c r="AD90" s="11" t="s">
        <v>0</v>
      </c>
      <c r="AE90" s="2" t="s">
        <v>11</v>
      </c>
      <c r="AF90" s="11" t="s">
        <v>0</v>
      </c>
      <c r="AG90" s="2" t="s">
        <v>11</v>
      </c>
    </row>
    <row r="91" spans="1:33" ht="17.100000000000001" customHeight="1" x14ac:dyDescent="0.25">
      <c r="A91" s="115"/>
      <c r="B91" s="26">
        <v>500</v>
      </c>
      <c r="C91" s="34"/>
      <c r="D91" s="3"/>
      <c r="E91" s="30"/>
      <c r="F91" s="3"/>
      <c r="G91" s="30"/>
      <c r="H91" s="28"/>
      <c r="I91" s="30"/>
      <c r="J91" s="3"/>
      <c r="M91" s="115"/>
      <c r="N91" s="26">
        <v>500</v>
      </c>
      <c r="O91" s="34">
        <f>$O$96*N91/1000</f>
        <v>0</v>
      </c>
      <c r="P91" s="3"/>
      <c r="Q91" s="30"/>
      <c r="R91" s="3"/>
      <c r="S91" s="30"/>
      <c r="T91" s="28"/>
      <c r="U91" s="30"/>
      <c r="V91" s="3"/>
      <c r="X91" s="115"/>
      <c r="Y91" s="25"/>
      <c r="Z91" s="34" t="s">
        <v>41</v>
      </c>
      <c r="AA91" s="3"/>
      <c r="AB91" s="30"/>
      <c r="AC91" s="3"/>
      <c r="AD91" s="30"/>
      <c r="AE91" s="28"/>
      <c r="AF91" s="30"/>
      <c r="AG91" s="28"/>
    </row>
    <row r="92" spans="1:33" ht="17.100000000000001" customHeight="1" x14ac:dyDescent="0.25">
      <c r="A92" s="115"/>
      <c r="B92" s="27">
        <v>600</v>
      </c>
      <c r="C92" s="34">
        <f t="shared" ref="C92:C99" si="36">$C$96*B92/1000</f>
        <v>735.6</v>
      </c>
      <c r="D92" s="3"/>
      <c r="E92" s="30">
        <f t="shared" ref="E92:E99" si="37">$E$96*B92/1000</f>
        <v>0</v>
      </c>
      <c r="F92" s="3"/>
      <c r="G92" s="30">
        <f t="shared" ref="G92:G99" si="38">$G$96*B92/1000</f>
        <v>0</v>
      </c>
      <c r="H92" s="28"/>
      <c r="I92" s="30">
        <f t="shared" ref="I92:I99" si="39">$I$96*B92/1000</f>
        <v>0</v>
      </c>
      <c r="J92" s="3"/>
      <c r="M92" s="115"/>
      <c r="N92" s="27">
        <v>600</v>
      </c>
      <c r="O92" s="34">
        <f t="shared" ref="O92:O99" si="40">$O$96*N92/1000</f>
        <v>0</v>
      </c>
      <c r="P92" s="3"/>
      <c r="Q92" s="30">
        <f t="shared" ref="Q92:Q99" si="41">$Q$96*N92/1000</f>
        <v>0</v>
      </c>
      <c r="R92" s="3"/>
      <c r="S92" s="30">
        <f t="shared" ref="S92:S99" si="42">$S$96*N92/1000</f>
        <v>0</v>
      </c>
      <c r="T92" s="28"/>
      <c r="U92" s="30">
        <f t="shared" ref="U92:U99" si="43">$U$96*N92/1000</f>
        <v>0</v>
      </c>
      <c r="V92" s="3"/>
      <c r="X92" s="115"/>
      <c r="Y92" s="25">
        <v>600</v>
      </c>
      <c r="Z92" s="34">
        <v>871</v>
      </c>
      <c r="AA92" s="3"/>
      <c r="AB92" s="30">
        <v>1378</v>
      </c>
      <c r="AC92" s="3"/>
      <c r="AD92" s="30">
        <v>2086</v>
      </c>
      <c r="AE92" s="28"/>
      <c r="AF92" s="30">
        <v>2832</v>
      </c>
      <c r="AG92" s="28"/>
    </row>
    <row r="93" spans="1:33" ht="17.100000000000001" customHeight="1" x14ac:dyDescent="0.25">
      <c r="A93" s="115"/>
      <c r="B93" s="26">
        <v>700</v>
      </c>
      <c r="C93" s="34">
        <f t="shared" si="36"/>
        <v>858.2</v>
      </c>
      <c r="D93" s="3"/>
      <c r="E93" s="30">
        <f t="shared" si="37"/>
        <v>0</v>
      </c>
      <c r="F93" s="3"/>
      <c r="G93" s="30">
        <f t="shared" si="38"/>
        <v>0</v>
      </c>
      <c r="H93" s="28"/>
      <c r="I93" s="30">
        <f t="shared" si="39"/>
        <v>0</v>
      </c>
      <c r="J93" s="3"/>
      <c r="M93" s="115"/>
      <c r="N93" s="26">
        <v>700</v>
      </c>
      <c r="O93" s="34">
        <f t="shared" si="40"/>
        <v>0</v>
      </c>
      <c r="P93" s="3"/>
      <c r="Q93" s="30">
        <f t="shared" si="41"/>
        <v>0</v>
      </c>
      <c r="R93" s="3"/>
      <c r="S93" s="30">
        <f t="shared" si="42"/>
        <v>0</v>
      </c>
      <c r="T93" s="28"/>
      <c r="U93" s="30">
        <f t="shared" si="43"/>
        <v>0</v>
      </c>
      <c r="V93" s="3"/>
      <c r="X93" s="115"/>
      <c r="Y93" s="25">
        <v>700</v>
      </c>
      <c r="Z93" s="34">
        <v>993</v>
      </c>
      <c r="AA93" s="3"/>
      <c r="AB93" s="30">
        <v>1557</v>
      </c>
      <c r="AC93" s="3"/>
      <c r="AD93" s="30">
        <v>2354</v>
      </c>
      <c r="AE93" s="28"/>
      <c r="AF93" s="30">
        <v>3224</v>
      </c>
      <c r="AG93" s="28"/>
    </row>
    <row r="94" spans="1:33" ht="17.100000000000001" customHeight="1" x14ac:dyDescent="0.25">
      <c r="A94" s="115"/>
      <c r="B94" s="27">
        <v>800</v>
      </c>
      <c r="C94" s="34">
        <f t="shared" si="36"/>
        <v>980.8</v>
      </c>
      <c r="D94" s="3"/>
      <c r="E94" s="30">
        <f t="shared" si="37"/>
        <v>0</v>
      </c>
      <c r="F94" s="3"/>
      <c r="G94" s="30">
        <f t="shared" si="38"/>
        <v>0</v>
      </c>
      <c r="H94" s="28"/>
      <c r="I94" s="30">
        <f t="shared" si="39"/>
        <v>0</v>
      </c>
      <c r="J94" s="3"/>
      <c r="M94" s="115"/>
      <c r="N94" s="27">
        <v>800</v>
      </c>
      <c r="O94" s="34">
        <f t="shared" si="40"/>
        <v>0</v>
      </c>
      <c r="P94" s="3"/>
      <c r="Q94" s="30">
        <f t="shared" si="41"/>
        <v>0</v>
      </c>
      <c r="R94" s="3"/>
      <c r="S94" s="30">
        <f t="shared" si="42"/>
        <v>0</v>
      </c>
      <c r="T94" s="28"/>
      <c r="U94" s="30">
        <f t="shared" si="43"/>
        <v>0</v>
      </c>
      <c r="V94" s="3"/>
      <c r="X94" s="115"/>
      <c r="Y94" s="25">
        <v>800</v>
      </c>
      <c r="Z94" s="34">
        <v>1116</v>
      </c>
      <c r="AA94" s="3"/>
      <c r="AB94" s="30">
        <v>1737</v>
      </c>
      <c r="AC94" s="3"/>
      <c r="AD94" s="30">
        <v>2622</v>
      </c>
      <c r="AE94" s="28"/>
      <c r="AF94" s="30">
        <v>3616</v>
      </c>
      <c r="AG94" s="28"/>
    </row>
    <row r="95" spans="1:33" ht="17.100000000000001" customHeight="1" x14ac:dyDescent="0.25">
      <c r="A95" s="115"/>
      <c r="B95" s="26">
        <v>900</v>
      </c>
      <c r="C95" s="34">
        <f t="shared" si="36"/>
        <v>1103.4000000000001</v>
      </c>
      <c r="D95" s="3"/>
      <c r="E95" s="30">
        <f t="shared" si="37"/>
        <v>0</v>
      </c>
      <c r="F95" s="3"/>
      <c r="G95" s="30">
        <f t="shared" si="38"/>
        <v>0</v>
      </c>
      <c r="H95" s="28"/>
      <c r="I95" s="30">
        <f t="shared" si="39"/>
        <v>0</v>
      </c>
      <c r="J95" s="3"/>
      <c r="M95" s="115"/>
      <c r="N95" s="26">
        <v>900</v>
      </c>
      <c r="O95" s="34">
        <f t="shared" si="40"/>
        <v>0</v>
      </c>
      <c r="P95" s="3"/>
      <c r="Q95" s="30">
        <f t="shared" si="41"/>
        <v>0</v>
      </c>
      <c r="R95" s="3"/>
      <c r="S95" s="30">
        <f t="shared" si="42"/>
        <v>0</v>
      </c>
      <c r="T95" s="28"/>
      <c r="U95" s="30">
        <f t="shared" si="43"/>
        <v>0</v>
      </c>
      <c r="V95" s="3"/>
      <c r="X95" s="115"/>
      <c r="Y95" s="25">
        <v>900</v>
      </c>
      <c r="Z95" s="34">
        <v>1373</v>
      </c>
      <c r="AA95" s="3"/>
      <c r="AB95" s="30">
        <v>2216</v>
      </c>
      <c r="AC95" s="3"/>
      <c r="AD95" s="30">
        <v>3369</v>
      </c>
      <c r="AE95" s="28"/>
      <c r="AF95" s="30">
        <v>4488</v>
      </c>
      <c r="AG95" s="28"/>
    </row>
    <row r="96" spans="1:33" ht="17.100000000000001" customHeight="1" x14ac:dyDescent="0.25">
      <c r="A96" s="115"/>
      <c r="B96" s="27">
        <v>1000</v>
      </c>
      <c r="C96" s="64">
        <v>1226</v>
      </c>
      <c r="D96" s="32"/>
      <c r="E96" s="31"/>
      <c r="F96" s="32"/>
      <c r="G96" s="31"/>
      <c r="H96" s="33"/>
      <c r="I96" s="31"/>
      <c r="J96" s="32"/>
      <c r="M96" s="115"/>
      <c r="N96" s="27">
        <v>1000</v>
      </c>
      <c r="O96" s="64"/>
      <c r="P96" s="32"/>
      <c r="Q96" s="31"/>
      <c r="R96" s="32"/>
      <c r="S96" s="31"/>
      <c r="T96" s="33"/>
      <c r="U96" s="31"/>
      <c r="V96" s="32"/>
      <c r="X96" s="115"/>
      <c r="Y96" s="25">
        <v>1000</v>
      </c>
      <c r="Z96" s="34">
        <v>1496</v>
      </c>
      <c r="AA96" s="32">
        <v>1</v>
      </c>
      <c r="AB96" s="30">
        <v>2396</v>
      </c>
      <c r="AC96" s="32">
        <v>1</v>
      </c>
      <c r="AD96" s="30">
        <v>3637</v>
      </c>
      <c r="AE96" s="33">
        <v>1</v>
      </c>
      <c r="AF96" s="30">
        <v>4880</v>
      </c>
      <c r="AG96" s="33">
        <v>1</v>
      </c>
    </row>
    <row r="97" spans="1:33" ht="17.100000000000001" customHeight="1" x14ac:dyDescent="0.25">
      <c r="A97" s="115"/>
      <c r="B97" s="26">
        <v>1100</v>
      </c>
      <c r="C97" s="34"/>
      <c r="D97" s="3"/>
      <c r="E97" s="30">
        <f t="shared" si="37"/>
        <v>0</v>
      </c>
      <c r="F97" s="3"/>
      <c r="G97" s="30">
        <f t="shared" si="38"/>
        <v>0</v>
      </c>
      <c r="H97" s="28"/>
      <c r="I97" s="30">
        <f t="shared" si="39"/>
        <v>0</v>
      </c>
      <c r="J97" s="3"/>
      <c r="M97" s="115"/>
      <c r="N97" s="26">
        <v>1100</v>
      </c>
      <c r="O97" s="34">
        <f t="shared" si="40"/>
        <v>0</v>
      </c>
      <c r="P97" s="3"/>
      <c r="Q97" s="30">
        <f t="shared" si="41"/>
        <v>0</v>
      </c>
      <c r="R97" s="3"/>
      <c r="S97" s="30">
        <f t="shared" si="42"/>
        <v>0</v>
      </c>
      <c r="T97" s="28"/>
      <c r="U97" s="30">
        <f t="shared" si="43"/>
        <v>0</v>
      </c>
      <c r="V97" s="3"/>
      <c r="X97" s="115"/>
      <c r="Y97" s="25">
        <v>1100</v>
      </c>
      <c r="Z97" s="34">
        <v>1619</v>
      </c>
      <c r="AA97" s="3"/>
      <c r="AB97" s="30">
        <v>2576</v>
      </c>
      <c r="AC97" s="3"/>
      <c r="AD97" s="30">
        <v>3905</v>
      </c>
      <c r="AE97" s="28"/>
      <c r="AF97" s="30">
        <v>5272</v>
      </c>
      <c r="AG97" s="28"/>
    </row>
    <row r="98" spans="1:33" ht="17.100000000000001" customHeight="1" x14ac:dyDescent="0.25">
      <c r="A98" s="115"/>
      <c r="B98" s="27">
        <v>1200</v>
      </c>
      <c r="C98" s="34">
        <f t="shared" si="36"/>
        <v>1471.2</v>
      </c>
      <c r="D98" s="3"/>
      <c r="E98" s="30">
        <f t="shared" si="37"/>
        <v>0</v>
      </c>
      <c r="F98" s="3"/>
      <c r="G98" s="30">
        <f t="shared" si="38"/>
        <v>0</v>
      </c>
      <c r="H98" s="28"/>
      <c r="I98" s="30">
        <f t="shared" si="39"/>
        <v>0</v>
      </c>
      <c r="J98" s="3"/>
      <c r="M98" s="115"/>
      <c r="N98" s="27">
        <v>1200</v>
      </c>
      <c r="O98" s="34">
        <f t="shared" si="40"/>
        <v>0</v>
      </c>
      <c r="P98" s="3"/>
      <c r="Q98" s="30">
        <f t="shared" si="41"/>
        <v>0</v>
      </c>
      <c r="R98" s="3"/>
      <c r="S98" s="30">
        <f t="shared" si="42"/>
        <v>0</v>
      </c>
      <c r="T98" s="28"/>
      <c r="U98" s="30">
        <f t="shared" si="43"/>
        <v>0</v>
      </c>
      <c r="V98" s="3"/>
      <c r="X98" s="115"/>
      <c r="Y98" s="25">
        <v>1200</v>
      </c>
      <c r="Z98" s="34">
        <v>1741</v>
      </c>
      <c r="AA98" s="3"/>
      <c r="AB98" s="30">
        <v>2755</v>
      </c>
      <c r="AC98" s="3"/>
      <c r="AD98" s="30">
        <v>4172</v>
      </c>
      <c r="AE98" s="28"/>
      <c r="AF98" s="30">
        <v>5664</v>
      </c>
      <c r="AG98" s="28"/>
    </row>
    <row r="99" spans="1:33" ht="17.100000000000001" customHeight="1" x14ac:dyDescent="0.25">
      <c r="A99" s="115"/>
      <c r="B99" s="38">
        <v>1400</v>
      </c>
      <c r="C99" s="34">
        <f t="shared" si="36"/>
        <v>1716.4</v>
      </c>
      <c r="D99" s="3"/>
      <c r="E99" s="30">
        <f t="shared" si="37"/>
        <v>0</v>
      </c>
      <c r="F99" s="3"/>
      <c r="G99" s="30">
        <f t="shared" si="38"/>
        <v>0</v>
      </c>
      <c r="H99" s="28"/>
      <c r="I99" s="30">
        <f t="shared" si="39"/>
        <v>0</v>
      </c>
      <c r="J99" s="3"/>
      <c r="M99" s="115"/>
      <c r="N99" s="38">
        <v>1400</v>
      </c>
      <c r="O99" s="34">
        <f t="shared" si="40"/>
        <v>0</v>
      </c>
      <c r="P99" s="3"/>
      <c r="Q99" s="30">
        <f t="shared" si="41"/>
        <v>0</v>
      </c>
      <c r="R99" s="3"/>
      <c r="S99" s="30">
        <f t="shared" si="42"/>
        <v>0</v>
      </c>
      <c r="T99" s="28"/>
      <c r="U99" s="30">
        <f t="shared" si="43"/>
        <v>0</v>
      </c>
      <c r="V99" s="3"/>
      <c r="X99" s="115"/>
      <c r="Y99" s="25">
        <v>1400</v>
      </c>
      <c r="Z99" s="34">
        <v>1986</v>
      </c>
      <c r="AA99" s="3"/>
      <c r="AB99" s="30">
        <v>3114</v>
      </c>
      <c r="AC99" s="3"/>
      <c r="AD99" s="30">
        <v>4708</v>
      </c>
      <c r="AE99" s="28"/>
      <c r="AF99" s="30">
        <v>6448</v>
      </c>
      <c r="AG99" s="28"/>
    </row>
    <row r="100" spans="1:33" ht="17.100000000000001" customHeight="1" x14ac:dyDescent="0.25">
      <c r="A100" s="115"/>
      <c r="B100" s="25">
        <v>1600</v>
      </c>
      <c r="C100" s="34"/>
      <c r="D100" s="3"/>
      <c r="E100" s="30"/>
      <c r="F100" s="3"/>
      <c r="G100" s="30"/>
      <c r="H100" s="28"/>
      <c r="I100" s="30"/>
      <c r="J100" s="3"/>
      <c r="M100" s="115"/>
      <c r="N100" s="25">
        <v>1600</v>
      </c>
      <c r="O100" s="34"/>
      <c r="P100" s="3"/>
      <c r="Q100" s="30"/>
      <c r="R100" s="3"/>
      <c r="S100" s="30"/>
      <c r="T100" s="28"/>
      <c r="U100" s="30"/>
      <c r="V100" s="3"/>
      <c r="X100" s="115"/>
      <c r="Y100" s="25">
        <v>1600</v>
      </c>
      <c r="Z100" s="34"/>
      <c r="AA100" s="3"/>
      <c r="AB100" s="30"/>
      <c r="AC100" s="3"/>
      <c r="AD100" s="30"/>
      <c r="AE100" s="28"/>
      <c r="AF100" s="30"/>
      <c r="AG100" s="28"/>
    </row>
    <row r="101" spans="1:33" ht="17.100000000000001" customHeight="1" x14ac:dyDescent="0.25">
      <c r="A101" s="115"/>
      <c r="B101" s="38">
        <v>1800</v>
      </c>
      <c r="C101" s="34"/>
      <c r="D101" s="3"/>
      <c r="E101" s="30"/>
      <c r="F101" s="3"/>
      <c r="G101" s="30"/>
      <c r="H101" s="28"/>
      <c r="I101" s="30"/>
      <c r="J101" s="3"/>
      <c r="M101" s="115"/>
      <c r="N101" s="38">
        <v>1800</v>
      </c>
      <c r="O101" s="34"/>
      <c r="P101" s="3"/>
      <c r="Q101" s="30"/>
      <c r="R101" s="3"/>
      <c r="S101" s="30"/>
      <c r="T101" s="28"/>
      <c r="U101" s="30"/>
      <c r="V101" s="3"/>
      <c r="X101" s="115"/>
      <c r="Y101" s="25">
        <v>1800</v>
      </c>
      <c r="Z101" s="34"/>
      <c r="AA101" s="3"/>
      <c r="AB101" s="30"/>
      <c r="AC101" s="3"/>
      <c r="AD101" s="30"/>
      <c r="AE101" s="28"/>
      <c r="AF101" s="30"/>
      <c r="AG101" s="28"/>
    </row>
    <row r="102" spans="1:33" ht="17.100000000000001" customHeight="1" x14ac:dyDescent="0.25">
      <c r="A102" s="115"/>
      <c r="B102" s="25">
        <v>2000</v>
      </c>
      <c r="C102" s="34"/>
      <c r="D102" s="3"/>
      <c r="E102" s="30"/>
      <c r="F102" s="3"/>
      <c r="G102" s="30"/>
      <c r="H102" s="28"/>
      <c r="I102" s="30"/>
      <c r="J102" s="3"/>
      <c r="M102" s="115"/>
      <c r="N102" s="25">
        <v>2000</v>
      </c>
      <c r="O102" s="34"/>
      <c r="P102" s="3"/>
      <c r="Q102" s="30"/>
      <c r="R102" s="3"/>
      <c r="S102" s="30"/>
      <c r="T102" s="28"/>
      <c r="U102" s="30"/>
      <c r="V102" s="3"/>
      <c r="X102" s="115"/>
      <c r="Y102" s="25">
        <v>2000</v>
      </c>
      <c r="Z102" s="34"/>
      <c r="AA102" s="3"/>
      <c r="AB102" s="30"/>
      <c r="AC102" s="3"/>
      <c r="AD102" s="30"/>
      <c r="AE102" s="28"/>
      <c r="AF102" s="30"/>
      <c r="AG102" s="28"/>
    </row>
    <row r="103" spans="1:33" ht="17.100000000000001" customHeight="1" x14ac:dyDescent="0.25">
      <c r="A103" s="115"/>
      <c r="B103" s="38">
        <v>2200</v>
      </c>
      <c r="C103" s="34"/>
      <c r="D103" s="3"/>
      <c r="E103" s="30"/>
      <c r="F103" s="3"/>
      <c r="G103" s="30"/>
      <c r="H103" s="28"/>
      <c r="I103" s="30"/>
      <c r="J103" s="3"/>
      <c r="M103" s="115"/>
      <c r="N103" s="38">
        <v>2200</v>
      </c>
      <c r="O103" s="34"/>
      <c r="P103" s="3"/>
      <c r="Q103" s="30"/>
      <c r="R103" s="3"/>
      <c r="S103" s="30"/>
      <c r="T103" s="28"/>
      <c r="U103" s="30"/>
      <c r="V103" s="3"/>
      <c r="X103" s="115"/>
      <c r="Y103" s="25"/>
      <c r="Z103" s="34"/>
      <c r="AA103" s="3"/>
      <c r="AB103" s="30"/>
      <c r="AC103" s="3"/>
      <c r="AD103" s="30"/>
      <c r="AE103" s="28"/>
      <c r="AF103" s="30"/>
      <c r="AG103" s="28"/>
    </row>
    <row r="104" spans="1:33" ht="17.100000000000001" customHeight="1" x14ac:dyDescent="0.25">
      <c r="A104" s="115"/>
      <c r="B104" s="25">
        <v>2400</v>
      </c>
      <c r="C104" s="34"/>
      <c r="D104" s="3"/>
      <c r="E104" s="30"/>
      <c r="F104" s="3"/>
      <c r="G104" s="30"/>
      <c r="H104" s="28"/>
      <c r="I104" s="30"/>
      <c r="J104" s="3"/>
      <c r="M104" s="115"/>
      <c r="N104" s="25">
        <v>2400</v>
      </c>
      <c r="O104" s="34"/>
      <c r="P104" s="3"/>
      <c r="Q104" s="30"/>
      <c r="R104" s="3"/>
      <c r="S104" s="30"/>
      <c r="T104" s="28"/>
      <c r="U104" s="30"/>
      <c r="V104" s="3"/>
      <c r="X104" s="115"/>
      <c r="Y104" s="25">
        <v>2400</v>
      </c>
      <c r="Z104" s="34"/>
      <c r="AA104" s="3"/>
      <c r="AB104" s="30"/>
      <c r="AC104" s="3"/>
      <c r="AD104" s="30"/>
      <c r="AE104" s="28"/>
      <c r="AF104" s="30"/>
      <c r="AG104" s="28"/>
    </row>
    <row r="105" spans="1:33" ht="17.100000000000001" customHeight="1" x14ac:dyDescent="0.25">
      <c r="A105" s="115"/>
      <c r="B105" s="38">
        <v>2600</v>
      </c>
      <c r="C105" s="34"/>
      <c r="D105" s="3"/>
      <c r="E105" s="30"/>
      <c r="F105" s="3"/>
      <c r="G105" s="30"/>
      <c r="H105" s="28"/>
      <c r="I105" s="30"/>
      <c r="J105" s="3"/>
      <c r="M105" s="115"/>
      <c r="N105" s="38">
        <v>2600</v>
      </c>
      <c r="O105" s="34"/>
      <c r="P105" s="3"/>
      <c r="Q105" s="30"/>
      <c r="R105" s="3"/>
      <c r="S105" s="30"/>
      <c r="T105" s="28"/>
      <c r="U105" s="30"/>
      <c r="V105" s="3"/>
      <c r="X105" s="115"/>
      <c r="Y105" s="25"/>
      <c r="Z105" s="34"/>
      <c r="AA105" s="3"/>
      <c r="AB105" s="30"/>
      <c r="AC105" s="3"/>
      <c r="AD105" s="30"/>
      <c r="AE105" s="28"/>
      <c r="AF105" s="30"/>
      <c r="AG105" s="28"/>
    </row>
    <row r="106" spans="1:33" ht="17.100000000000001" customHeight="1" thickBot="1" x14ac:dyDescent="0.3">
      <c r="A106" s="115"/>
      <c r="B106" s="25">
        <v>2800</v>
      </c>
      <c r="C106" s="34"/>
      <c r="D106" s="3"/>
      <c r="E106" s="30"/>
      <c r="F106" s="3"/>
      <c r="G106" s="30"/>
      <c r="H106" s="28"/>
      <c r="I106" s="30"/>
      <c r="J106" s="3"/>
      <c r="M106" s="115"/>
      <c r="N106" s="25">
        <v>2800</v>
      </c>
      <c r="O106" s="34"/>
      <c r="P106" s="3"/>
      <c r="Q106" s="30"/>
      <c r="R106" s="3"/>
      <c r="S106" s="30"/>
      <c r="T106" s="28"/>
      <c r="U106" s="30"/>
      <c r="V106" s="3"/>
      <c r="X106" s="116"/>
      <c r="Y106" s="85">
        <v>2800</v>
      </c>
      <c r="Z106" s="35"/>
      <c r="AA106" s="12"/>
      <c r="AB106" s="63"/>
      <c r="AC106" s="12"/>
      <c r="AD106" s="63"/>
      <c r="AE106" s="29"/>
      <c r="AF106" s="63"/>
      <c r="AG106" s="29"/>
    </row>
    <row r="107" spans="1:33" ht="17.100000000000001" customHeight="1" thickBot="1" x14ac:dyDescent="0.3">
      <c r="A107" s="46"/>
      <c r="B107" s="61">
        <v>3000</v>
      </c>
      <c r="C107" s="35"/>
      <c r="D107" s="29"/>
      <c r="E107" s="47"/>
      <c r="F107" s="12"/>
      <c r="G107" s="60"/>
      <c r="H107" s="12"/>
      <c r="I107" s="60"/>
      <c r="J107" s="12"/>
      <c r="M107" s="46"/>
      <c r="N107" s="61">
        <v>3000</v>
      </c>
      <c r="O107" s="35"/>
      <c r="P107" s="29"/>
      <c r="Q107" s="47"/>
      <c r="R107" s="12"/>
      <c r="S107" s="60"/>
      <c r="T107" s="12"/>
      <c r="U107" s="60"/>
      <c r="V107" s="12"/>
    </row>
    <row r="108" spans="1:33" x14ac:dyDescent="0.25">
      <c r="C108" s="9"/>
    </row>
    <row r="109" spans="1:33" x14ac:dyDescent="0.25">
      <c r="C109" s="9"/>
    </row>
    <row r="110" spans="1:33" x14ac:dyDescent="0.25">
      <c r="C110" s="9"/>
    </row>
    <row r="111" spans="1:33" x14ac:dyDescent="0.25">
      <c r="C111" s="9"/>
    </row>
    <row r="112" spans="1:33" x14ac:dyDescent="0.25">
      <c r="C112" s="9"/>
    </row>
    <row r="113" spans="3:3" x14ac:dyDescent="0.25">
      <c r="C113" s="9"/>
    </row>
    <row r="114" spans="3:3" x14ac:dyDescent="0.25">
      <c r="C114" s="9"/>
    </row>
    <row r="115" spans="3:3" x14ac:dyDescent="0.25">
      <c r="C115" s="9"/>
    </row>
    <row r="116" spans="3:3" x14ac:dyDescent="0.25">
      <c r="C116" s="9"/>
    </row>
    <row r="117" spans="3:3" x14ac:dyDescent="0.25">
      <c r="C117" s="9"/>
    </row>
    <row r="118" spans="3:3" x14ac:dyDescent="0.25">
      <c r="C118" s="9"/>
    </row>
    <row r="119" spans="3:3" x14ac:dyDescent="0.25">
      <c r="C119" s="9"/>
    </row>
    <row r="120" spans="3:3" x14ac:dyDescent="0.25">
      <c r="C120" s="9"/>
    </row>
    <row r="121" spans="3:3" x14ac:dyDescent="0.25">
      <c r="C121" s="9"/>
    </row>
    <row r="122" spans="3:3" x14ac:dyDescent="0.25">
      <c r="C122" s="9"/>
    </row>
    <row r="123" spans="3:3" x14ac:dyDescent="0.25">
      <c r="C123" s="9"/>
    </row>
    <row r="124" spans="3:3" x14ac:dyDescent="0.25">
      <c r="C124" s="9"/>
    </row>
    <row r="125" spans="3:3" x14ac:dyDescent="0.25">
      <c r="C125" s="9"/>
    </row>
    <row r="126" spans="3:3" x14ac:dyDescent="0.25">
      <c r="C126" s="9"/>
    </row>
    <row r="127" spans="3:3" x14ac:dyDescent="0.25">
      <c r="C127" s="9"/>
    </row>
    <row r="128" spans="3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</sheetData>
  <mergeCells count="126">
    <mergeCell ref="X88:X106"/>
    <mergeCell ref="Y88:AA88"/>
    <mergeCell ref="AB88:AC88"/>
    <mergeCell ref="AD88:AE88"/>
    <mergeCell ref="AF88:AG88"/>
    <mergeCell ref="Z89:AA89"/>
    <mergeCell ref="AB89:AC89"/>
    <mergeCell ref="AD89:AE89"/>
    <mergeCell ref="AF89:AG89"/>
    <mergeCell ref="X67:X85"/>
    <mergeCell ref="Y67:AA67"/>
    <mergeCell ref="AB67:AC67"/>
    <mergeCell ref="AD67:AE67"/>
    <mergeCell ref="AF67:AG67"/>
    <mergeCell ref="Z68:AA68"/>
    <mergeCell ref="AB68:AC68"/>
    <mergeCell ref="AD68:AE68"/>
    <mergeCell ref="AF68:AG68"/>
    <mergeCell ref="AF25:AG25"/>
    <mergeCell ref="AF26:AG26"/>
    <mergeCell ref="X46:X64"/>
    <mergeCell ref="Y46:AA46"/>
    <mergeCell ref="AB46:AC46"/>
    <mergeCell ref="AD46:AE46"/>
    <mergeCell ref="AF46:AG46"/>
    <mergeCell ref="Z47:AA47"/>
    <mergeCell ref="AB47:AC47"/>
    <mergeCell ref="AD47:AE47"/>
    <mergeCell ref="AF47:AG47"/>
    <mergeCell ref="X25:X43"/>
    <mergeCell ref="Y25:AA25"/>
    <mergeCell ref="AB25:AC25"/>
    <mergeCell ref="AD25:AE25"/>
    <mergeCell ref="Z26:AA26"/>
    <mergeCell ref="AB26:AC26"/>
    <mergeCell ref="AD26:AE26"/>
    <mergeCell ref="A88:A106"/>
    <mergeCell ref="B88:D88"/>
    <mergeCell ref="E88:F88"/>
    <mergeCell ref="G88:H88"/>
    <mergeCell ref="I88:J88"/>
    <mergeCell ref="C89:D89"/>
    <mergeCell ref="E89:F89"/>
    <mergeCell ref="G89:H89"/>
    <mergeCell ref="I89:J89"/>
    <mergeCell ref="C68:D68"/>
    <mergeCell ref="E68:F68"/>
    <mergeCell ref="A25:A43"/>
    <mergeCell ref="B25:D25"/>
    <mergeCell ref="E25:F25"/>
    <mergeCell ref="C26:D26"/>
    <mergeCell ref="E26:F26"/>
    <mergeCell ref="A46:A64"/>
    <mergeCell ref="B46:D46"/>
    <mergeCell ref="E46:F46"/>
    <mergeCell ref="C47:D47"/>
    <mergeCell ref="E47:F47"/>
    <mergeCell ref="B4:D4"/>
    <mergeCell ref="A4:A22"/>
    <mergeCell ref="C5:D5"/>
    <mergeCell ref="E4:F4"/>
    <mergeCell ref="E5:F5"/>
    <mergeCell ref="G67:H67"/>
    <mergeCell ref="G68:H68"/>
    <mergeCell ref="I4:J4"/>
    <mergeCell ref="I5:J5"/>
    <mergeCell ref="I46:J46"/>
    <mergeCell ref="I25:J25"/>
    <mergeCell ref="I26:J26"/>
    <mergeCell ref="I67:J67"/>
    <mergeCell ref="I68:J68"/>
    <mergeCell ref="I47:J47"/>
    <mergeCell ref="G4:H4"/>
    <mergeCell ref="G5:H5"/>
    <mergeCell ref="G46:H46"/>
    <mergeCell ref="G47:H47"/>
    <mergeCell ref="G25:H25"/>
    <mergeCell ref="G26:H26"/>
    <mergeCell ref="A67:A85"/>
    <mergeCell ref="B67:D67"/>
    <mergeCell ref="E67:F67"/>
    <mergeCell ref="M25:M43"/>
    <mergeCell ref="N25:P25"/>
    <mergeCell ref="Q25:R25"/>
    <mergeCell ref="S25:T25"/>
    <mergeCell ref="U25:V25"/>
    <mergeCell ref="O26:P26"/>
    <mergeCell ref="Q26:R26"/>
    <mergeCell ref="S26:T26"/>
    <mergeCell ref="U26:V26"/>
    <mergeCell ref="M46:M64"/>
    <mergeCell ref="N46:P46"/>
    <mergeCell ref="Q46:R46"/>
    <mergeCell ref="S46:T46"/>
    <mergeCell ref="U46:V46"/>
    <mergeCell ref="O47:P47"/>
    <mergeCell ref="Q47:R47"/>
    <mergeCell ref="S47:T47"/>
    <mergeCell ref="U47:V47"/>
    <mergeCell ref="M67:M85"/>
    <mergeCell ref="N67:P67"/>
    <mergeCell ref="Q67:R67"/>
    <mergeCell ref="S67:T67"/>
    <mergeCell ref="U67:V67"/>
    <mergeCell ref="O68:P68"/>
    <mergeCell ref="Q68:R68"/>
    <mergeCell ref="S68:T68"/>
    <mergeCell ref="U68:V68"/>
    <mergeCell ref="M88:M106"/>
    <mergeCell ref="N88:P88"/>
    <mergeCell ref="Q88:R88"/>
    <mergeCell ref="S88:T88"/>
    <mergeCell ref="U88:V88"/>
    <mergeCell ref="O89:P89"/>
    <mergeCell ref="Q89:R89"/>
    <mergeCell ref="S89:T89"/>
    <mergeCell ref="U89:V89"/>
    <mergeCell ref="X4:X22"/>
    <mergeCell ref="Y4:AA4"/>
    <mergeCell ref="AB4:AC4"/>
    <mergeCell ref="AD4:AE4"/>
    <mergeCell ref="AF4:AG4"/>
    <mergeCell ref="Z5:AA5"/>
    <mergeCell ref="AB5:AC5"/>
    <mergeCell ref="AD5:AE5"/>
    <mergeCell ref="AF5:AG5"/>
  </mergeCells>
  <phoneticPr fontId="2" type="noConversion"/>
  <pageMargins left="0.75" right="0.75" top="1" bottom="1" header="0.5" footer="0.5"/>
  <pageSetup paperSize="9" orientation="landscape" r:id="rId1"/>
  <headerFooter alignWithMargins="0">
    <oddHeader>&amp;L&amp;G&amp;REffekttabell Modul Compact Hygien (MCH)</oddHeader>
    <oddFooter>&amp;LSenast uppdaterad: 2012-10-04
För att upprätthålla en ständig produktutveckling förbehåller Epecon sig rätten att ändra tekniska specifikationer utan föregående meddelande. Epecon reserverar sig för eventuella feltryck.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4" sqref="B34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Linea</vt:lpstr>
      <vt:lpstr>Blad1</vt:lpstr>
      <vt:lpstr>Blad2</vt:lpstr>
      <vt:lpstr>Linea!Utskriftsområde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 Lindström</cp:lastModifiedBy>
  <cp:lastPrinted>2013-11-12T14:17:25Z</cp:lastPrinted>
  <dcterms:created xsi:type="dcterms:W3CDTF">2012-06-12T06:29:52Z</dcterms:created>
  <dcterms:modified xsi:type="dcterms:W3CDTF">2017-10-16T13:57:13Z</dcterms:modified>
</cp:coreProperties>
</file>